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" windowWidth="11355" windowHeight="10230"/>
  </bookViews>
  <sheets>
    <sheet name="Tabulky" sheetId="1" r:id="rId1"/>
    <sheet name="Povolení ke kácení" sheetId="3" r:id="rId2"/>
  </sheets>
  <definedNames>
    <definedName name="_xlnm._FilterDatabase" localSheetId="0" hidden="1">Tabulky!$A$2:$AF$24</definedName>
    <definedName name="_xlnm.Print_Area" localSheetId="0">Tabulky!$A$1:$AB$24</definedName>
  </definedNames>
  <calcPr calcId="145621"/>
</workbook>
</file>

<file path=xl/calcChain.xml><?xml version="1.0" encoding="utf-8"?>
<calcChain xmlns="http://schemas.openxmlformats.org/spreadsheetml/2006/main">
  <c r="I24" i="1" l="1"/>
  <c r="H24" i="1"/>
  <c r="F24" i="1"/>
  <c r="I23" i="1"/>
  <c r="H23" i="1"/>
  <c r="F23" i="1"/>
  <c r="I22" i="1"/>
  <c r="H22" i="1"/>
  <c r="F22" i="1"/>
  <c r="I21" i="1"/>
  <c r="H21" i="1"/>
  <c r="F21" i="1"/>
  <c r="I20" i="1"/>
  <c r="H20" i="1"/>
  <c r="F20" i="1"/>
  <c r="F17" i="1"/>
  <c r="I16" i="1"/>
  <c r="H16" i="1"/>
  <c r="F16" i="1"/>
  <c r="I15" i="1"/>
  <c r="H15" i="1"/>
  <c r="F15" i="1"/>
  <c r="I14" i="1"/>
  <c r="H14" i="1"/>
  <c r="F14" i="1"/>
  <c r="I13" i="1"/>
  <c r="H13" i="1"/>
  <c r="F13" i="1"/>
  <c r="I12" i="1"/>
  <c r="H12" i="1"/>
  <c r="F12" i="1"/>
  <c r="I11" i="1"/>
  <c r="H11" i="1"/>
  <c r="F11" i="1"/>
  <c r="I10" i="1"/>
  <c r="H10" i="1"/>
  <c r="F10" i="1"/>
  <c r="I9" i="1"/>
  <c r="H9" i="1"/>
  <c r="F9" i="1"/>
  <c r="I8" i="1"/>
  <c r="H8" i="1"/>
  <c r="F8" i="1"/>
  <c r="I7" i="1"/>
  <c r="H7" i="1"/>
  <c r="F7" i="1"/>
  <c r="I6" i="1"/>
  <c r="H6" i="1"/>
  <c r="F6" i="1"/>
  <c r="I5" i="1"/>
  <c r="H5" i="1"/>
  <c r="F5" i="1"/>
  <c r="I4" i="1"/>
  <c r="H4" i="1"/>
  <c r="F4" i="1"/>
  <c r="I3" i="1"/>
  <c r="H3" i="1"/>
  <c r="F3" i="1"/>
  <c r="F20" i="3"/>
  <c r="I24" i="3"/>
  <c r="H24" i="3"/>
  <c r="F24" i="3"/>
  <c r="I23" i="3"/>
  <c r="H23" i="3"/>
  <c r="F23" i="3"/>
  <c r="I22" i="3"/>
  <c r="H22" i="3"/>
  <c r="F22" i="3"/>
  <c r="I21" i="3"/>
  <c r="H21" i="3"/>
  <c r="F21" i="3"/>
  <c r="I20" i="3"/>
  <c r="H20" i="3"/>
  <c r="F17" i="3"/>
  <c r="I16" i="3"/>
  <c r="H16" i="3"/>
  <c r="F16" i="3"/>
  <c r="I15" i="3"/>
  <c r="H15" i="3"/>
  <c r="F15" i="3"/>
  <c r="I14" i="3"/>
  <c r="H14" i="3"/>
  <c r="F14" i="3"/>
  <c r="I13" i="3"/>
  <c r="H13" i="3"/>
  <c r="F13" i="3"/>
  <c r="I12" i="3"/>
  <c r="H12" i="3"/>
  <c r="F12" i="3"/>
  <c r="I11" i="3"/>
  <c r="H11" i="3"/>
  <c r="F11" i="3"/>
  <c r="I10" i="3"/>
  <c r="H10" i="3"/>
  <c r="F10" i="3"/>
  <c r="I9" i="3"/>
  <c r="H9" i="3"/>
  <c r="F9" i="3"/>
  <c r="I8" i="3"/>
  <c r="H8" i="3"/>
  <c r="F8" i="3"/>
  <c r="I7" i="3"/>
  <c r="H7" i="3"/>
  <c r="F7" i="3"/>
  <c r="I6" i="3"/>
  <c r="H6" i="3"/>
  <c r="F6" i="3"/>
  <c r="I5" i="3"/>
  <c r="H5" i="3"/>
  <c r="F5" i="3"/>
  <c r="I4" i="3"/>
  <c r="H4" i="3"/>
  <c r="F4" i="3"/>
  <c r="I3" i="3"/>
  <c r="H3" i="3"/>
  <c r="F3" i="3"/>
</calcChain>
</file>

<file path=xl/sharedStrings.xml><?xml version="1.0" encoding="utf-8"?>
<sst xmlns="http://schemas.openxmlformats.org/spreadsheetml/2006/main" count="367" uniqueCount="71">
  <si>
    <t>Č.</t>
  </si>
  <si>
    <t>TAXON</t>
  </si>
  <si>
    <t>V /m/</t>
  </si>
  <si>
    <t>Š /m/</t>
  </si>
  <si>
    <t>BÁZE /m/</t>
  </si>
  <si>
    <t>PĚSTEBNÍ OPATŘENÍ</t>
  </si>
  <si>
    <t>POZNÁMKA</t>
  </si>
  <si>
    <t>poranění</t>
  </si>
  <si>
    <t>suché větve</t>
  </si>
  <si>
    <t>těžiště</t>
  </si>
  <si>
    <t>ČESKÝ NÁZEV</t>
  </si>
  <si>
    <t>VITALITA (1-5)</t>
  </si>
  <si>
    <t>ZDRAVOTNÍ STAV (1-5)</t>
  </si>
  <si>
    <t>STABILITA (1-5)</t>
  </si>
  <si>
    <t>PLOCHA KORUNY</t>
  </si>
  <si>
    <t>zavětvení</t>
  </si>
  <si>
    <t>výmladky</t>
  </si>
  <si>
    <t>celkem</t>
  </si>
  <si>
    <t>prosychání</t>
  </si>
  <si>
    <t>Dutiny</t>
  </si>
  <si>
    <t>tlaková větvení</t>
  </si>
  <si>
    <t>FYZ.STÁŘÍ</t>
  </si>
  <si>
    <t>TL.KMENE /cm/</t>
  </si>
  <si>
    <t>OBVOD KMENE /cm/</t>
  </si>
  <si>
    <t>TL. PAŘEZU /cm/</t>
  </si>
  <si>
    <t>Hniloby, houby</t>
  </si>
  <si>
    <t>KATASTR</t>
  </si>
  <si>
    <t>PARCELNÍ ČÍSLO</t>
  </si>
  <si>
    <t>Picea abies</t>
  </si>
  <si>
    <t>Acer pseudoplatanus</t>
  </si>
  <si>
    <t>Fraxinus excelsior</t>
  </si>
  <si>
    <t>Ulmus glabra</t>
  </si>
  <si>
    <t>Tilia platyphyllos</t>
  </si>
  <si>
    <t>Acer platanoides</t>
  </si>
  <si>
    <t>sk. Acer pseudoplatanus, Acer platanoides, Fraxinus excelsior, Tilia platyphyllos, Ulmus glabra, Sambucus nigra</t>
  </si>
  <si>
    <t>Pinus sylvestris</t>
  </si>
  <si>
    <t>smrk ztepilý</t>
  </si>
  <si>
    <t>borovice lesní</t>
  </si>
  <si>
    <t>javor klen</t>
  </si>
  <si>
    <t>jasan ztepilý</t>
  </si>
  <si>
    <t>lípa velkolistá</t>
  </si>
  <si>
    <t>javor mléč</t>
  </si>
  <si>
    <t>jilm drsný</t>
  </si>
  <si>
    <t>skupina javor klen, javor mléč, jasan ztepilý, lípa velkolistá, jilm drsný, bez černý</t>
  </si>
  <si>
    <t>1 - 6</t>
  </si>
  <si>
    <t xml:space="preserve"> -</t>
  </si>
  <si>
    <t>15 + 10</t>
  </si>
  <si>
    <t>do 15</t>
  </si>
  <si>
    <t>do 47</t>
  </si>
  <si>
    <t>47 - 31</t>
  </si>
  <si>
    <t>x</t>
  </si>
  <si>
    <t>5°</t>
  </si>
  <si>
    <t>1-</t>
  </si>
  <si>
    <t>mladý porost podél silnice na prudkém svahu</t>
  </si>
  <si>
    <t>součást lesního porostu</t>
  </si>
  <si>
    <t>ASN - stavba</t>
  </si>
  <si>
    <t>478/3</t>
  </si>
  <si>
    <t>Budislav u Litomyšle</t>
  </si>
  <si>
    <t>1096/4</t>
  </si>
  <si>
    <t>507/1</t>
  </si>
  <si>
    <t>TYP POZEMKU</t>
  </si>
  <si>
    <t>ostatní</t>
  </si>
  <si>
    <t>lesní</t>
  </si>
  <si>
    <t>16A</t>
  </si>
  <si>
    <t>16B</t>
  </si>
  <si>
    <t>478/3; 478/2; 502</t>
  </si>
  <si>
    <r>
      <t>96 m</t>
    </r>
    <r>
      <rPr>
        <vertAlign val="superscript"/>
        <sz val="10"/>
        <color rgb="FF005EA4"/>
        <rFont val="Calibri"/>
        <family val="2"/>
        <charset val="238"/>
      </rPr>
      <t>2</t>
    </r>
  </si>
  <si>
    <r>
      <t>78 m</t>
    </r>
    <r>
      <rPr>
        <vertAlign val="superscript"/>
        <sz val="10"/>
        <color rgb="FF005EA4"/>
        <rFont val="Calibri"/>
        <family val="2"/>
        <charset val="238"/>
      </rPr>
      <t>2</t>
    </r>
  </si>
  <si>
    <r>
      <t>78 m</t>
    </r>
    <r>
      <rPr>
        <vertAlign val="superscript"/>
        <sz val="9"/>
        <color rgb="FF005EA4"/>
        <rFont val="Calibri"/>
        <family val="2"/>
        <charset val="238"/>
      </rPr>
      <t>2</t>
    </r>
  </si>
  <si>
    <r>
      <t>96 m</t>
    </r>
    <r>
      <rPr>
        <vertAlign val="superscript"/>
        <sz val="9"/>
        <color rgb="FF005EA4"/>
        <rFont val="Calibri"/>
        <family val="2"/>
        <charset val="238"/>
      </rPr>
      <t>2</t>
    </r>
  </si>
  <si>
    <t>PLOCHA KORUNY /POROSTU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</si>
</sst>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0"/>
      <name val="Arial"/>
      <charset val="238"/>
    </font>
    <font>
      <sz val="8"/>
      <name val="Arial"/>
      <charset val="238"/>
    </font>
    <font>
      <b/>
      <sz val="10"/>
      <name val="Calibri"/>
      <family val="2"/>
      <charset val="238"/>
    </font>
    <font>
      <b/>
      <i/>
      <sz val="10"/>
      <name val="Calibri"/>
      <family val="2"/>
      <charset val="238"/>
    </font>
    <font>
      <sz val="10"/>
      <name val="Calibri"/>
      <family val="2"/>
      <charset val="238"/>
    </font>
    <font>
      <i/>
      <sz val="10"/>
      <name val="Calibri"/>
      <family val="2"/>
      <charset val="238"/>
    </font>
    <font>
      <sz val="10"/>
      <color rgb="FF005EA4"/>
      <name val="Calibri"/>
      <family val="2"/>
      <charset val="238"/>
    </font>
    <font>
      <vertAlign val="superscript"/>
      <sz val="10"/>
      <color rgb="FF005EA4"/>
      <name val="Calibri"/>
      <family val="2"/>
      <charset val="238"/>
    </font>
    <font>
      <b/>
      <sz val="9"/>
      <name val="Calibri"/>
      <family val="2"/>
      <charset val="238"/>
    </font>
    <font>
      <sz val="9"/>
      <color rgb="FF005EA4"/>
      <name val="Calibri"/>
      <family val="2"/>
      <charset val="238"/>
    </font>
    <font>
      <vertAlign val="superscript"/>
      <sz val="9"/>
      <color rgb="FF005EA4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1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double">
        <color theme="1"/>
      </bottom>
      <diagonal/>
    </border>
    <border>
      <left style="thin">
        <color theme="0" tint="-0.499984740745262"/>
      </left>
      <right style="thin">
        <color theme="0" tint="-0.499984740745262"/>
      </right>
      <top style="double">
        <color theme="1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double">
        <color indexed="64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double">
        <color theme="1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indexed="64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indexed="64"/>
      </top>
      <bottom/>
      <diagonal/>
    </border>
    <border>
      <left style="thin">
        <color theme="0" tint="-0.499984740745262"/>
      </left>
      <right style="medium">
        <color indexed="64"/>
      </right>
      <top style="thin">
        <color theme="0" tint="-0.499984740745262"/>
      </top>
      <bottom/>
      <diagonal/>
    </border>
    <border>
      <left style="medium">
        <color indexed="64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indexed="64"/>
      </right>
      <top style="double">
        <color theme="1"/>
      </top>
      <bottom style="thin">
        <color theme="0" tint="-0.499984740745262"/>
      </bottom>
      <diagonal/>
    </border>
    <border>
      <left style="medium">
        <color indexed="64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 style="thin">
        <color theme="0" tint="-0.499984740745262"/>
      </right>
      <top style="thin">
        <color theme="0" tint="-0.499984740745262"/>
      </top>
      <bottom style="medium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indexed="64"/>
      </bottom>
      <diagonal/>
    </border>
    <border>
      <left style="thin">
        <color theme="0" tint="-0.499984740745262"/>
      </left>
      <right style="medium">
        <color indexed="64"/>
      </right>
      <top style="thin">
        <color theme="0" tint="-0.499984740745262"/>
      </top>
      <bottom style="medium">
        <color indexed="64"/>
      </bottom>
      <diagonal/>
    </border>
    <border>
      <left style="thin">
        <color theme="0" tint="-0.499984740745262"/>
      </left>
      <right style="medium">
        <color indexed="64"/>
      </right>
      <top/>
      <bottom style="double">
        <color theme="1"/>
      </bottom>
      <diagonal/>
    </border>
    <border>
      <left style="thin">
        <color theme="0" tint="-0.499984740745262"/>
      </left>
      <right style="medium">
        <color indexed="64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medium">
        <color indexed="64"/>
      </bottom>
      <diagonal/>
    </border>
    <border>
      <left style="thin">
        <color theme="0" tint="-0.499984740745262"/>
      </left>
      <right style="medium">
        <color indexed="64"/>
      </right>
      <top style="double">
        <color indexed="64"/>
      </top>
      <bottom style="thin">
        <color theme="0" tint="-0.499984740745262"/>
      </bottom>
      <diagonal/>
    </border>
    <border>
      <left/>
      <right/>
      <top style="thick">
        <color indexed="64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ck">
        <color indexed="64"/>
      </bottom>
      <diagonal/>
    </border>
    <border>
      <left style="medium">
        <color indexed="64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ck">
        <color indexed="64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ck">
        <color indexed="64"/>
      </left>
      <right style="thin">
        <color theme="0" tint="-0.499984740745262"/>
      </right>
      <top style="thin">
        <color theme="0" tint="-0.499984740745262"/>
      </top>
      <bottom style="double">
        <color theme="1"/>
      </bottom>
      <diagonal/>
    </border>
    <border>
      <left style="thick">
        <color indexed="64"/>
      </left>
      <right style="thin">
        <color theme="0" tint="-0.499984740745262"/>
      </right>
      <top style="thick">
        <color indexed="64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ck">
        <color indexed="64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ck">
        <color indexed="64"/>
      </top>
      <bottom/>
      <diagonal/>
    </border>
    <border>
      <left style="thin">
        <color theme="0" tint="-0.499984740745262"/>
      </left>
      <right style="medium">
        <color indexed="64"/>
      </right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3">
    <xf numFmtId="0" fontId="0" fillId="0" borderId="0" xfId="0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/>
    <xf numFmtId="1" fontId="5" fillId="0" borderId="0" xfId="0" applyNumberFormat="1" applyFont="1"/>
    <xf numFmtId="2" fontId="5" fillId="0" borderId="0" xfId="0" applyNumberFormat="1" applyFont="1"/>
    <xf numFmtId="164" fontId="5" fillId="0" borderId="0" xfId="0" applyNumberFormat="1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wrapText="1"/>
    </xf>
    <xf numFmtId="1" fontId="4" fillId="0" borderId="0" xfId="0" applyNumberFormat="1" applyFont="1"/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wrapText="1"/>
    </xf>
    <xf numFmtId="1" fontId="4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2" fontId="5" fillId="0" borderId="0" xfId="0" applyNumberFormat="1" applyFont="1" applyBorder="1"/>
    <xf numFmtId="0" fontId="2" fillId="2" borderId="3" xfId="0" applyFont="1" applyFill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 wrapText="1"/>
    </xf>
    <xf numFmtId="0" fontId="6" fillId="0" borderId="4" xfId="0" applyFont="1" applyBorder="1" applyAlignment="1">
      <alignment wrapText="1"/>
    </xf>
    <xf numFmtId="0" fontId="6" fillId="0" borderId="2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1" fontId="6" fillId="0" borderId="2" xfId="0" applyNumberFormat="1" applyFont="1" applyBorder="1" applyAlignment="1">
      <alignment horizontal="center"/>
    </xf>
    <xf numFmtId="9" fontId="6" fillId="0" borderId="2" xfId="0" applyNumberFormat="1" applyFont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0" borderId="4" xfId="0" applyFont="1" applyBorder="1" applyAlignment="1">
      <alignment horizont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/>
    </xf>
    <xf numFmtId="1" fontId="6" fillId="0" borderId="1" xfId="0" applyNumberFormat="1" applyFont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9" fontId="6" fillId="0" borderId="1" xfId="0" applyNumberFormat="1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/>
    </xf>
    <xf numFmtId="0" fontId="6" fillId="0" borderId="16" xfId="0" applyFont="1" applyBorder="1" applyAlignment="1">
      <alignment wrapText="1"/>
    </xf>
    <xf numFmtId="0" fontId="6" fillId="0" borderId="16" xfId="0" applyFont="1" applyBorder="1" applyAlignment="1">
      <alignment horizontal="center"/>
    </xf>
    <xf numFmtId="1" fontId="6" fillId="0" borderId="16" xfId="0" applyNumberFormat="1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0" fontId="6" fillId="0" borderId="16" xfId="0" applyFont="1" applyBorder="1" applyAlignment="1">
      <alignment horizont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textRotation="90" wrapText="1"/>
    </xf>
    <xf numFmtId="9" fontId="4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1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textRotation="90" wrapText="1"/>
    </xf>
    <xf numFmtId="1" fontId="2" fillId="0" borderId="0" xfId="0" applyNumberFormat="1" applyFont="1" applyFill="1" applyBorder="1" applyAlignment="1">
      <alignment vertical="center" textRotation="90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textRotation="90" wrapText="1"/>
    </xf>
    <xf numFmtId="0" fontId="6" fillId="0" borderId="5" xfId="0" applyFont="1" applyBorder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19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6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0" fillId="0" borderId="22" xfId="0" applyBorder="1"/>
    <xf numFmtId="0" fontId="6" fillId="0" borderId="20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0" xfId="0" applyFont="1" applyBorder="1" applyAlignment="1">
      <alignment vertical="center" wrapText="1"/>
    </xf>
    <xf numFmtId="0" fontId="6" fillId="0" borderId="24" xfId="0" applyFont="1" applyBorder="1" applyAlignment="1">
      <alignment horizontal="center"/>
    </xf>
    <xf numFmtId="0" fontId="6" fillId="0" borderId="25" xfId="0" applyFont="1" applyBorder="1" applyAlignment="1">
      <alignment horizontal="center"/>
    </xf>
    <xf numFmtId="1" fontId="2" fillId="0" borderId="8" xfId="0" applyNumberFormat="1" applyFont="1" applyBorder="1" applyAlignment="1">
      <alignment horizontal="center" vertical="center" textRotation="90" wrapText="1"/>
    </xf>
    <xf numFmtId="1" fontId="2" fillId="0" borderId="3" xfId="0" applyNumberFormat="1" applyFont="1" applyBorder="1" applyAlignment="1">
      <alignment horizontal="center" vertical="center" textRotation="90" wrapText="1"/>
    </xf>
    <xf numFmtId="0" fontId="2" fillId="0" borderId="8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27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wrapText="1"/>
    </xf>
    <xf numFmtId="0" fontId="6" fillId="0" borderId="20" xfId="0" applyFont="1" applyBorder="1" applyAlignment="1">
      <alignment horizontal="left" wrapText="1"/>
    </xf>
    <xf numFmtId="0" fontId="6" fillId="0" borderId="5" xfId="0" applyFont="1" applyBorder="1" applyAlignment="1">
      <alignment horizontal="center" wrapText="1"/>
    </xf>
    <xf numFmtId="0" fontId="6" fillId="0" borderId="20" xfId="0" applyFont="1" applyBorder="1" applyAlignment="1">
      <alignment horizontal="center" wrapText="1"/>
    </xf>
    <xf numFmtId="49" fontId="6" fillId="0" borderId="5" xfId="0" applyNumberFormat="1" applyFont="1" applyBorder="1" applyAlignment="1">
      <alignment horizontal="center" vertical="center"/>
    </xf>
    <xf numFmtId="49" fontId="6" fillId="0" borderId="20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wrapText="1"/>
    </xf>
    <xf numFmtId="0" fontId="2" fillId="2" borderId="8" xfId="0" applyFont="1" applyFill="1" applyBorder="1" applyAlignment="1">
      <alignment horizontal="center" textRotation="90" wrapText="1"/>
    </xf>
    <xf numFmtId="0" fontId="2" fillId="2" borderId="5" xfId="0" applyFont="1" applyFill="1" applyBorder="1" applyAlignment="1">
      <alignment horizontal="center" textRotation="90" wrapText="1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7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 wrapText="1"/>
    </xf>
    <xf numFmtId="1" fontId="2" fillId="0" borderId="29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20" xfId="0" applyFont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1" fontId="6" fillId="0" borderId="5" xfId="0" applyNumberFormat="1" applyFont="1" applyBorder="1" applyAlignment="1">
      <alignment horizontal="center" vertical="center"/>
    </xf>
    <xf numFmtId="1" fontId="6" fillId="0" borderId="20" xfId="0" applyNumberFormat="1" applyFont="1" applyBorder="1" applyAlignment="1">
      <alignment horizontal="center" vertical="center"/>
    </xf>
    <xf numFmtId="0" fontId="2" fillId="0" borderId="31" xfId="0" applyFont="1" applyBorder="1" applyAlignment="1">
      <alignment vertical="center" wrapText="1"/>
    </xf>
    <xf numFmtId="0" fontId="3" fillId="0" borderId="31" xfId="0" applyFont="1" applyBorder="1" applyAlignment="1">
      <alignment vertical="center" wrapText="1"/>
    </xf>
    <xf numFmtId="0" fontId="8" fillId="0" borderId="32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textRotation="90" wrapText="1"/>
    </xf>
    <xf numFmtId="1" fontId="8" fillId="0" borderId="32" xfId="0" applyNumberFormat="1" applyFont="1" applyBorder="1" applyAlignment="1">
      <alignment horizontal="center" vertical="center" textRotation="90" wrapText="1"/>
    </xf>
    <xf numFmtId="0" fontId="8" fillId="2" borderId="32" xfId="0" applyFont="1" applyFill="1" applyBorder="1" applyAlignment="1">
      <alignment horizontal="center" textRotation="90" wrapText="1"/>
    </xf>
    <xf numFmtId="0" fontId="8" fillId="0" borderId="32" xfId="0" applyFont="1" applyBorder="1" applyAlignment="1">
      <alignment horizontal="center" vertical="center" textRotation="90" wrapText="1"/>
    </xf>
    <xf numFmtId="0" fontId="8" fillId="2" borderId="32" xfId="0" applyFont="1" applyFill="1" applyBorder="1" applyAlignment="1">
      <alignment horizontal="center" vertical="center" textRotation="90" wrapText="1"/>
    </xf>
    <xf numFmtId="0" fontId="9" fillId="0" borderId="32" xfId="0" applyFont="1" applyBorder="1" applyAlignment="1">
      <alignment horizontal="center"/>
    </xf>
    <xf numFmtId="0" fontId="9" fillId="0" borderId="32" xfId="0" applyFont="1" applyBorder="1" applyAlignment="1">
      <alignment wrapText="1"/>
    </xf>
    <xf numFmtId="1" fontId="9" fillId="0" borderId="32" xfId="0" applyNumberFormat="1" applyFont="1" applyBorder="1" applyAlignment="1">
      <alignment horizontal="center"/>
    </xf>
    <xf numFmtId="9" fontId="9" fillId="0" borderId="32" xfId="0" applyNumberFormat="1" applyFont="1" applyBorder="1" applyAlignment="1">
      <alignment horizontal="center"/>
    </xf>
    <xf numFmtId="0" fontId="9" fillId="2" borderId="32" xfId="0" applyFont="1" applyFill="1" applyBorder="1" applyAlignment="1">
      <alignment horizontal="center"/>
    </xf>
    <xf numFmtId="0" fontId="9" fillId="0" borderId="32" xfId="0" applyFont="1" applyBorder="1" applyAlignment="1">
      <alignment horizontal="center" wrapText="1"/>
    </xf>
    <xf numFmtId="0" fontId="9" fillId="0" borderId="32" xfId="0" applyFont="1" applyBorder="1" applyAlignment="1">
      <alignment horizontal="center" vertical="center" wrapText="1"/>
    </xf>
    <xf numFmtId="0" fontId="9" fillId="0" borderId="32" xfId="0" applyFont="1" applyBorder="1" applyAlignment="1">
      <alignment horizontal="center" wrapText="1"/>
    </xf>
    <xf numFmtId="49" fontId="9" fillId="0" borderId="32" xfId="0" applyNumberFormat="1" applyFont="1" applyBorder="1" applyAlignment="1">
      <alignment horizontal="center" vertical="center"/>
    </xf>
    <xf numFmtId="0" fontId="9" fillId="0" borderId="32" xfId="0" applyFont="1" applyBorder="1" applyAlignment="1">
      <alignment horizontal="center" vertical="center"/>
    </xf>
    <xf numFmtId="1" fontId="9" fillId="0" borderId="32" xfId="0" applyNumberFormat="1" applyFont="1" applyBorder="1" applyAlignment="1">
      <alignment horizontal="center" vertical="center"/>
    </xf>
    <xf numFmtId="0" fontId="9" fillId="2" borderId="32" xfId="0" applyFont="1" applyFill="1" applyBorder="1" applyAlignment="1">
      <alignment horizontal="center" vertical="center"/>
    </xf>
    <xf numFmtId="0" fontId="9" fillId="0" borderId="32" xfId="0" applyFont="1" applyBorder="1" applyAlignment="1">
      <alignment horizontal="center"/>
    </xf>
    <xf numFmtId="0" fontId="9" fillId="0" borderId="32" xfId="0" applyFont="1" applyBorder="1" applyAlignment="1">
      <alignment horizontal="center" vertical="center" wrapText="1"/>
    </xf>
    <xf numFmtId="0" fontId="9" fillId="0" borderId="32" xfId="0" applyFont="1" applyBorder="1" applyAlignment="1">
      <alignment horizontal="left" vertical="center" wrapText="1"/>
    </xf>
    <xf numFmtId="0" fontId="9" fillId="0" borderId="32" xfId="0" applyFont="1" applyBorder="1" applyAlignment="1">
      <alignment vertical="center" wrapText="1"/>
    </xf>
    <xf numFmtId="0" fontId="8" fillId="0" borderId="33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textRotation="90" wrapText="1"/>
    </xf>
    <xf numFmtId="1" fontId="8" fillId="0" borderId="34" xfId="0" applyNumberFormat="1" applyFont="1" applyBorder="1" applyAlignment="1">
      <alignment horizontal="center" vertical="center" textRotation="90" wrapText="1"/>
    </xf>
    <xf numFmtId="0" fontId="8" fillId="0" borderId="34" xfId="0" applyFont="1" applyBorder="1" applyAlignment="1">
      <alignment horizontal="center" wrapText="1"/>
    </xf>
    <xf numFmtId="0" fontId="8" fillId="2" borderId="34" xfId="0" applyFont="1" applyFill="1" applyBorder="1" applyAlignment="1">
      <alignment horizontal="center" textRotation="90" wrapText="1"/>
    </xf>
    <xf numFmtId="0" fontId="8" fillId="0" borderId="35" xfId="0" applyFont="1" applyBorder="1" applyAlignment="1">
      <alignment horizontal="center" vertical="center" textRotation="90" wrapText="1"/>
    </xf>
    <xf numFmtId="0" fontId="8" fillId="0" borderId="36" xfId="0" applyFont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textRotation="90" wrapText="1"/>
    </xf>
    <xf numFmtId="0" fontId="9" fillId="0" borderId="36" xfId="0" applyFont="1" applyBorder="1" applyAlignment="1">
      <alignment horizontal="center"/>
    </xf>
    <xf numFmtId="0" fontId="9" fillId="0" borderId="37" xfId="0" applyFont="1" applyBorder="1" applyAlignment="1">
      <alignment horizontal="center" vertical="center" wrapText="1"/>
    </xf>
    <xf numFmtId="0" fontId="9" fillId="0" borderId="37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/>
    </xf>
    <xf numFmtId="0" fontId="9" fillId="0" borderId="39" xfId="0" applyFont="1" applyBorder="1" applyAlignment="1">
      <alignment wrapText="1"/>
    </xf>
    <xf numFmtId="0" fontId="9" fillId="0" borderId="39" xfId="0" applyFont="1" applyBorder="1" applyAlignment="1">
      <alignment horizontal="center"/>
    </xf>
    <xf numFmtId="1" fontId="9" fillId="0" borderId="39" xfId="0" applyNumberFormat="1" applyFont="1" applyBorder="1" applyAlignment="1">
      <alignment horizontal="center"/>
    </xf>
    <xf numFmtId="0" fontId="9" fillId="2" borderId="39" xfId="0" applyFont="1" applyFill="1" applyBorder="1" applyAlignment="1">
      <alignment horizontal="center"/>
    </xf>
    <xf numFmtId="0" fontId="9" fillId="0" borderId="39" xfId="0" applyFont="1" applyBorder="1" applyAlignment="1">
      <alignment horizontal="center" wrapText="1"/>
    </xf>
    <xf numFmtId="0" fontId="9" fillId="0" borderId="39" xfId="0" applyFont="1" applyBorder="1" applyAlignment="1">
      <alignment horizontal="center" vertical="center" wrapText="1"/>
    </xf>
    <xf numFmtId="0" fontId="9" fillId="0" borderId="40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005EA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0"/>
  <sheetViews>
    <sheetView tabSelected="1" zoomScaleNormal="100" workbookViewId="0">
      <selection activeCell="G6" sqref="G6"/>
    </sheetView>
  </sheetViews>
  <sheetFormatPr defaultRowHeight="12.75" x14ac:dyDescent="0.2"/>
  <cols>
    <col min="1" max="1" width="4.85546875" style="7" customWidth="1"/>
    <col min="2" max="2" width="17.5703125" style="8" customWidth="1"/>
    <col min="3" max="3" width="12.140625" style="8" customWidth="1"/>
    <col min="4" max="4" width="4.5703125" style="3" customWidth="1"/>
    <col min="5" max="5" width="4" style="3" customWidth="1"/>
    <col min="6" max="6" width="7" style="3" customWidth="1"/>
    <col min="7" max="7" width="6.42578125" style="3" customWidth="1"/>
    <col min="8" max="8" width="6.42578125" style="9" customWidth="1"/>
    <col min="9" max="9" width="3.85546875" style="9" customWidth="1"/>
    <col min="10" max="12" width="3.85546875" style="3" customWidth="1"/>
    <col min="13" max="13" width="4.140625" style="3" customWidth="1"/>
    <col min="14" max="23" width="3.85546875" style="3" customWidth="1"/>
    <col min="24" max="24" width="11.28515625" style="8" customWidth="1"/>
    <col min="25" max="25" width="20.28515625" style="3" customWidth="1"/>
    <col min="26" max="26" width="7.5703125" style="3" customWidth="1"/>
    <col min="27" max="27" width="17.5703125" style="3" customWidth="1"/>
    <col min="28" max="28" width="8.140625" style="7" customWidth="1"/>
    <col min="29" max="29" width="9.140625" style="3"/>
    <col min="30" max="30" width="11.42578125" style="3" bestFit="1" customWidth="1"/>
    <col min="31" max="31" width="11.42578125" style="3" customWidth="1"/>
    <col min="32" max="32" width="11.42578125" style="3" bestFit="1" customWidth="1"/>
    <col min="33" max="16384" width="9.140625" style="3"/>
  </cols>
  <sheetData>
    <row r="1" spans="1:32" s="1" customFormat="1" ht="12.75" customHeight="1" x14ac:dyDescent="0.2">
      <c r="A1" s="143" t="s">
        <v>0</v>
      </c>
      <c r="B1" s="144" t="s">
        <v>1</v>
      </c>
      <c r="C1" s="144" t="s">
        <v>10</v>
      </c>
      <c r="D1" s="144" t="s">
        <v>2</v>
      </c>
      <c r="E1" s="144" t="s">
        <v>3</v>
      </c>
      <c r="F1" s="145" t="s">
        <v>70</v>
      </c>
      <c r="G1" s="145" t="s">
        <v>22</v>
      </c>
      <c r="H1" s="146" t="s">
        <v>23</v>
      </c>
      <c r="I1" s="146" t="s">
        <v>24</v>
      </c>
      <c r="J1" s="145" t="s">
        <v>4</v>
      </c>
      <c r="K1" s="145" t="s">
        <v>21</v>
      </c>
      <c r="L1" s="147" t="s">
        <v>11</v>
      </c>
      <c r="M1" s="147"/>
      <c r="N1" s="147"/>
      <c r="O1" s="147"/>
      <c r="P1" s="147" t="s">
        <v>12</v>
      </c>
      <c r="Q1" s="147"/>
      <c r="R1" s="147"/>
      <c r="S1" s="147"/>
      <c r="T1" s="147"/>
      <c r="U1" s="147"/>
      <c r="V1" s="147"/>
      <c r="W1" s="148" t="s">
        <v>13</v>
      </c>
      <c r="X1" s="144" t="s">
        <v>5</v>
      </c>
      <c r="Y1" s="144" t="s">
        <v>6</v>
      </c>
      <c r="Z1" s="145" t="s">
        <v>60</v>
      </c>
      <c r="AA1" s="145" t="s">
        <v>26</v>
      </c>
      <c r="AB1" s="149" t="s">
        <v>27</v>
      </c>
      <c r="AD1" s="2"/>
      <c r="AE1" s="2"/>
      <c r="AF1" s="2"/>
    </row>
    <row r="2" spans="1:32" s="119" customFormat="1" ht="90.75" customHeight="1" x14ac:dyDescent="0.2">
      <c r="A2" s="150"/>
      <c r="B2" s="121"/>
      <c r="C2" s="121"/>
      <c r="D2" s="121"/>
      <c r="E2" s="121"/>
      <c r="F2" s="122"/>
      <c r="G2" s="122"/>
      <c r="H2" s="123"/>
      <c r="I2" s="123"/>
      <c r="J2" s="122"/>
      <c r="K2" s="122"/>
      <c r="L2" s="125" t="s">
        <v>15</v>
      </c>
      <c r="M2" s="125" t="s">
        <v>18</v>
      </c>
      <c r="N2" s="125" t="s">
        <v>16</v>
      </c>
      <c r="O2" s="126" t="s">
        <v>17</v>
      </c>
      <c r="P2" s="125" t="s">
        <v>8</v>
      </c>
      <c r="Q2" s="125" t="s">
        <v>19</v>
      </c>
      <c r="R2" s="125" t="s">
        <v>25</v>
      </c>
      <c r="S2" s="125" t="s">
        <v>7</v>
      </c>
      <c r="T2" s="125" t="s">
        <v>9</v>
      </c>
      <c r="U2" s="125" t="s">
        <v>20</v>
      </c>
      <c r="V2" s="126" t="s">
        <v>17</v>
      </c>
      <c r="W2" s="124"/>
      <c r="X2" s="121"/>
      <c r="Y2" s="121"/>
      <c r="Z2" s="122"/>
      <c r="AA2" s="122"/>
      <c r="AB2" s="151"/>
      <c r="AD2" s="120"/>
      <c r="AE2" s="120"/>
      <c r="AF2" s="120"/>
    </row>
    <row r="3" spans="1:32" ht="12.75" customHeight="1" x14ac:dyDescent="0.2">
      <c r="A3" s="152">
        <v>1</v>
      </c>
      <c r="B3" s="128" t="s">
        <v>28</v>
      </c>
      <c r="C3" s="128" t="s">
        <v>36</v>
      </c>
      <c r="D3" s="127">
        <v>14</v>
      </c>
      <c r="E3" s="127">
        <v>5</v>
      </c>
      <c r="F3" s="127">
        <f>D3*E3</f>
        <v>70</v>
      </c>
      <c r="G3" s="127">
        <v>23</v>
      </c>
      <c r="H3" s="129">
        <f>G3*3.14</f>
        <v>72.22</v>
      </c>
      <c r="I3" s="129">
        <f>1.3669*G3</f>
        <v>31.438700000000001</v>
      </c>
      <c r="J3" s="127">
        <v>2</v>
      </c>
      <c r="K3" s="127">
        <v>3</v>
      </c>
      <c r="L3" s="127"/>
      <c r="M3" s="130">
        <v>0.1</v>
      </c>
      <c r="N3" s="127"/>
      <c r="O3" s="131">
        <v>2</v>
      </c>
      <c r="P3" s="127"/>
      <c r="Q3" s="127"/>
      <c r="R3" s="127"/>
      <c r="S3" s="127"/>
      <c r="T3" s="127"/>
      <c r="U3" s="127"/>
      <c r="V3" s="131">
        <v>1</v>
      </c>
      <c r="W3" s="131">
        <v>1</v>
      </c>
      <c r="X3" s="132" t="s">
        <v>55</v>
      </c>
      <c r="Y3" s="128"/>
      <c r="Z3" s="128" t="s">
        <v>62</v>
      </c>
      <c r="AA3" s="133" t="s">
        <v>57</v>
      </c>
      <c r="AB3" s="153" t="s">
        <v>56</v>
      </c>
      <c r="AD3" s="4"/>
      <c r="AE3" s="5"/>
      <c r="AF3" s="6"/>
    </row>
    <row r="4" spans="1:32" ht="12.75" customHeight="1" x14ac:dyDescent="0.2">
      <c r="A4" s="152">
        <v>2</v>
      </c>
      <c r="B4" s="128" t="s">
        <v>29</v>
      </c>
      <c r="C4" s="128" t="s">
        <v>38</v>
      </c>
      <c r="D4" s="127">
        <v>14</v>
      </c>
      <c r="E4" s="127">
        <v>5</v>
      </c>
      <c r="F4" s="127">
        <f t="shared" ref="F4:F24" si="0">D4*E4</f>
        <v>70</v>
      </c>
      <c r="G4" s="127">
        <v>17</v>
      </c>
      <c r="H4" s="129">
        <f t="shared" ref="H4:H24" si="1">G4*3.14</f>
        <v>53.38</v>
      </c>
      <c r="I4" s="129">
        <f t="shared" ref="I4:I24" si="2">1.3669*G4</f>
        <v>23.237300000000001</v>
      </c>
      <c r="J4" s="127">
        <v>4</v>
      </c>
      <c r="K4" s="127">
        <v>4</v>
      </c>
      <c r="L4" s="127"/>
      <c r="M4" s="127"/>
      <c r="N4" s="127"/>
      <c r="O4" s="131">
        <v>1</v>
      </c>
      <c r="P4" s="127"/>
      <c r="Q4" s="127"/>
      <c r="R4" s="127"/>
      <c r="S4" s="127"/>
      <c r="T4" s="127" t="s">
        <v>51</v>
      </c>
      <c r="U4" s="127"/>
      <c r="V4" s="131">
        <v>1</v>
      </c>
      <c r="W4" s="131">
        <v>1</v>
      </c>
      <c r="X4" s="132" t="s">
        <v>55</v>
      </c>
      <c r="Y4" s="128"/>
      <c r="Z4" s="128" t="s">
        <v>61</v>
      </c>
      <c r="AA4" s="133" t="s">
        <v>57</v>
      </c>
      <c r="AB4" s="154" t="s">
        <v>58</v>
      </c>
      <c r="AD4" s="4"/>
      <c r="AE4" s="5"/>
      <c r="AF4" s="6"/>
    </row>
    <row r="5" spans="1:32" ht="12.75" customHeight="1" x14ac:dyDescent="0.2">
      <c r="A5" s="152">
        <v>3</v>
      </c>
      <c r="B5" s="128" t="s">
        <v>29</v>
      </c>
      <c r="C5" s="128" t="s">
        <v>38</v>
      </c>
      <c r="D5" s="127">
        <v>15</v>
      </c>
      <c r="E5" s="127">
        <v>6</v>
      </c>
      <c r="F5" s="127">
        <f t="shared" si="0"/>
        <v>90</v>
      </c>
      <c r="G5" s="127">
        <v>16</v>
      </c>
      <c r="H5" s="129">
        <f t="shared" si="1"/>
        <v>50.24</v>
      </c>
      <c r="I5" s="129">
        <f t="shared" si="2"/>
        <v>21.8704</v>
      </c>
      <c r="J5" s="127">
        <v>4</v>
      </c>
      <c r="K5" s="127">
        <v>4</v>
      </c>
      <c r="L5" s="127"/>
      <c r="M5" s="127"/>
      <c r="N5" s="127"/>
      <c r="O5" s="131">
        <v>1</v>
      </c>
      <c r="P5" s="127"/>
      <c r="Q5" s="127"/>
      <c r="R5" s="127"/>
      <c r="S5" s="127"/>
      <c r="T5" s="127"/>
      <c r="U5" s="127" t="s">
        <v>50</v>
      </c>
      <c r="V5" s="131">
        <v>2</v>
      </c>
      <c r="W5" s="131">
        <v>2</v>
      </c>
      <c r="X5" s="132" t="s">
        <v>55</v>
      </c>
      <c r="Y5" s="128"/>
      <c r="Z5" s="128" t="s">
        <v>61</v>
      </c>
      <c r="AA5" s="133" t="s">
        <v>57</v>
      </c>
      <c r="AB5" s="154" t="s">
        <v>58</v>
      </c>
      <c r="AD5" s="4"/>
      <c r="AE5" s="5"/>
      <c r="AF5" s="6"/>
    </row>
    <row r="6" spans="1:32" ht="12.75" customHeight="1" x14ac:dyDescent="0.2">
      <c r="A6" s="152">
        <v>4</v>
      </c>
      <c r="B6" s="128" t="s">
        <v>29</v>
      </c>
      <c r="C6" s="128" t="s">
        <v>38</v>
      </c>
      <c r="D6" s="127">
        <v>10</v>
      </c>
      <c r="E6" s="127">
        <v>3</v>
      </c>
      <c r="F6" s="127">
        <f t="shared" si="0"/>
        <v>30</v>
      </c>
      <c r="G6" s="127">
        <v>9</v>
      </c>
      <c r="H6" s="129">
        <f t="shared" si="1"/>
        <v>28.26</v>
      </c>
      <c r="I6" s="129">
        <f t="shared" si="2"/>
        <v>12.302099999999999</v>
      </c>
      <c r="J6" s="127">
        <v>2</v>
      </c>
      <c r="K6" s="127">
        <v>3</v>
      </c>
      <c r="L6" s="127"/>
      <c r="M6" s="127"/>
      <c r="N6" s="127"/>
      <c r="O6" s="131">
        <v>1</v>
      </c>
      <c r="P6" s="127"/>
      <c r="Q6" s="127"/>
      <c r="R6" s="127"/>
      <c r="S6" s="127"/>
      <c r="T6" s="127"/>
      <c r="U6" s="127"/>
      <c r="V6" s="131">
        <v>1</v>
      </c>
      <c r="W6" s="131">
        <v>1</v>
      </c>
      <c r="X6" s="132" t="s">
        <v>55</v>
      </c>
      <c r="Y6" s="128"/>
      <c r="Z6" s="128" t="s">
        <v>61</v>
      </c>
      <c r="AA6" s="133" t="s">
        <v>57</v>
      </c>
      <c r="AB6" s="154" t="s">
        <v>58</v>
      </c>
      <c r="AD6" s="4"/>
      <c r="AE6" s="5"/>
      <c r="AF6" s="6"/>
    </row>
    <row r="7" spans="1:32" ht="12.75" customHeight="1" x14ac:dyDescent="0.2">
      <c r="A7" s="152">
        <v>5</v>
      </c>
      <c r="B7" s="128" t="s">
        <v>30</v>
      </c>
      <c r="C7" s="128" t="s">
        <v>39</v>
      </c>
      <c r="D7" s="127">
        <v>10</v>
      </c>
      <c r="E7" s="127">
        <v>3</v>
      </c>
      <c r="F7" s="127">
        <f t="shared" si="0"/>
        <v>30</v>
      </c>
      <c r="G7" s="127">
        <v>9</v>
      </c>
      <c r="H7" s="129">
        <f t="shared" si="1"/>
        <v>28.26</v>
      </c>
      <c r="I7" s="129">
        <f t="shared" si="2"/>
        <v>12.302099999999999</v>
      </c>
      <c r="J7" s="127">
        <v>2</v>
      </c>
      <c r="K7" s="127">
        <v>3</v>
      </c>
      <c r="L7" s="127"/>
      <c r="M7" s="127"/>
      <c r="N7" s="127"/>
      <c r="O7" s="131">
        <v>1</v>
      </c>
      <c r="P7" s="127"/>
      <c r="Q7" s="127"/>
      <c r="R7" s="127"/>
      <c r="S7" s="127"/>
      <c r="T7" s="127"/>
      <c r="U7" s="127"/>
      <c r="V7" s="131">
        <v>1</v>
      </c>
      <c r="W7" s="131">
        <v>1</v>
      </c>
      <c r="X7" s="132" t="s">
        <v>55</v>
      </c>
      <c r="Y7" s="128"/>
      <c r="Z7" s="128" t="s">
        <v>61</v>
      </c>
      <c r="AA7" s="133" t="s">
        <v>57</v>
      </c>
      <c r="AB7" s="154" t="s">
        <v>58</v>
      </c>
      <c r="AD7" s="4"/>
      <c r="AE7" s="5"/>
      <c r="AF7" s="6"/>
    </row>
    <row r="8" spans="1:32" ht="12.75" customHeight="1" x14ac:dyDescent="0.2">
      <c r="A8" s="152">
        <v>6</v>
      </c>
      <c r="B8" s="128" t="s">
        <v>31</v>
      </c>
      <c r="C8" s="128" t="s">
        <v>42</v>
      </c>
      <c r="D8" s="127">
        <v>7</v>
      </c>
      <c r="E8" s="127">
        <v>4</v>
      </c>
      <c r="F8" s="127">
        <f t="shared" si="0"/>
        <v>28</v>
      </c>
      <c r="G8" s="127">
        <v>10</v>
      </c>
      <c r="H8" s="129">
        <f t="shared" si="1"/>
        <v>31.400000000000002</v>
      </c>
      <c r="I8" s="129">
        <f t="shared" si="2"/>
        <v>13.669</v>
      </c>
      <c r="J8" s="127">
        <v>1</v>
      </c>
      <c r="K8" s="127">
        <v>3</v>
      </c>
      <c r="L8" s="127"/>
      <c r="M8" s="127"/>
      <c r="N8" s="127"/>
      <c r="O8" s="131">
        <v>1</v>
      </c>
      <c r="P8" s="127"/>
      <c r="Q8" s="127"/>
      <c r="R8" s="127"/>
      <c r="S8" s="127"/>
      <c r="T8" s="127"/>
      <c r="U8" s="127"/>
      <c r="V8" s="131">
        <v>1</v>
      </c>
      <c r="W8" s="131">
        <v>1</v>
      </c>
      <c r="X8" s="132" t="s">
        <v>55</v>
      </c>
      <c r="Y8" s="128"/>
      <c r="Z8" s="128" t="s">
        <v>61</v>
      </c>
      <c r="AA8" s="133" t="s">
        <v>57</v>
      </c>
      <c r="AB8" s="154" t="s">
        <v>58</v>
      </c>
      <c r="AD8" s="4"/>
      <c r="AE8" s="5"/>
      <c r="AF8" s="6"/>
    </row>
    <row r="9" spans="1:32" ht="12.75" customHeight="1" x14ac:dyDescent="0.2">
      <c r="A9" s="152">
        <v>7</v>
      </c>
      <c r="B9" s="128" t="s">
        <v>30</v>
      </c>
      <c r="C9" s="128" t="s">
        <v>39</v>
      </c>
      <c r="D9" s="127">
        <v>25</v>
      </c>
      <c r="E9" s="127">
        <v>9</v>
      </c>
      <c r="F9" s="127">
        <f t="shared" si="0"/>
        <v>225</v>
      </c>
      <c r="G9" s="127">
        <v>47</v>
      </c>
      <c r="H9" s="129">
        <f t="shared" si="1"/>
        <v>147.58000000000001</v>
      </c>
      <c r="I9" s="129">
        <f t="shared" si="2"/>
        <v>64.244299999999996</v>
      </c>
      <c r="J9" s="127">
        <v>6</v>
      </c>
      <c r="K9" s="127">
        <v>4</v>
      </c>
      <c r="L9" s="127"/>
      <c r="M9" s="127"/>
      <c r="N9" s="127"/>
      <c r="O9" s="131">
        <v>1</v>
      </c>
      <c r="P9" s="127" t="s">
        <v>50</v>
      </c>
      <c r="Q9" s="127"/>
      <c r="R9" s="127"/>
      <c r="S9" s="127" t="s">
        <v>50</v>
      </c>
      <c r="T9" s="127"/>
      <c r="U9" s="127"/>
      <c r="V9" s="131" t="s">
        <v>52</v>
      </c>
      <c r="W9" s="131">
        <v>1</v>
      </c>
      <c r="X9" s="132" t="s">
        <v>55</v>
      </c>
      <c r="Y9" s="128"/>
      <c r="Z9" s="128" t="s">
        <v>61</v>
      </c>
      <c r="AA9" s="133" t="s">
        <v>57</v>
      </c>
      <c r="AB9" s="154" t="s">
        <v>58</v>
      </c>
      <c r="AD9" s="4"/>
      <c r="AE9" s="5"/>
      <c r="AF9" s="6"/>
    </row>
    <row r="10" spans="1:32" ht="12.75" customHeight="1" x14ac:dyDescent="0.2">
      <c r="A10" s="152">
        <v>8</v>
      </c>
      <c r="B10" s="128" t="s">
        <v>29</v>
      </c>
      <c r="C10" s="128" t="s">
        <v>38</v>
      </c>
      <c r="D10" s="127">
        <v>12</v>
      </c>
      <c r="E10" s="127">
        <v>2</v>
      </c>
      <c r="F10" s="127">
        <f t="shared" si="0"/>
        <v>24</v>
      </c>
      <c r="G10" s="127">
        <v>9</v>
      </c>
      <c r="H10" s="129">
        <f t="shared" si="1"/>
        <v>28.26</v>
      </c>
      <c r="I10" s="129">
        <f t="shared" si="2"/>
        <v>12.302099999999999</v>
      </c>
      <c r="J10" s="127">
        <v>3</v>
      </c>
      <c r="K10" s="127">
        <v>3</v>
      </c>
      <c r="L10" s="127"/>
      <c r="M10" s="127"/>
      <c r="N10" s="127"/>
      <c r="O10" s="131">
        <v>1</v>
      </c>
      <c r="P10" s="127"/>
      <c r="Q10" s="127"/>
      <c r="R10" s="127"/>
      <c r="S10" s="127"/>
      <c r="T10" s="127"/>
      <c r="U10" s="127"/>
      <c r="V10" s="131">
        <v>1</v>
      </c>
      <c r="W10" s="131">
        <v>1</v>
      </c>
      <c r="X10" s="132" t="s">
        <v>55</v>
      </c>
      <c r="Y10" s="128"/>
      <c r="Z10" s="128" t="s">
        <v>61</v>
      </c>
      <c r="AA10" s="133" t="s">
        <v>57</v>
      </c>
      <c r="AB10" s="154" t="s">
        <v>58</v>
      </c>
      <c r="AD10" s="4"/>
      <c r="AE10" s="5"/>
      <c r="AF10" s="6"/>
    </row>
    <row r="11" spans="1:32" ht="12.75" customHeight="1" x14ac:dyDescent="0.2">
      <c r="A11" s="152">
        <v>9</v>
      </c>
      <c r="B11" s="128" t="s">
        <v>29</v>
      </c>
      <c r="C11" s="128" t="s">
        <v>38</v>
      </c>
      <c r="D11" s="127">
        <v>13</v>
      </c>
      <c r="E11" s="127">
        <v>3</v>
      </c>
      <c r="F11" s="127">
        <f t="shared" si="0"/>
        <v>39</v>
      </c>
      <c r="G11" s="127">
        <v>11</v>
      </c>
      <c r="H11" s="129">
        <f t="shared" si="1"/>
        <v>34.54</v>
      </c>
      <c r="I11" s="129">
        <f t="shared" si="2"/>
        <v>15.0359</v>
      </c>
      <c r="J11" s="127">
        <v>3</v>
      </c>
      <c r="K11" s="127">
        <v>3</v>
      </c>
      <c r="L11" s="127"/>
      <c r="M11" s="127"/>
      <c r="N11" s="127"/>
      <c r="O11" s="131">
        <v>1</v>
      </c>
      <c r="P11" s="127"/>
      <c r="Q11" s="127"/>
      <c r="R11" s="127"/>
      <c r="S11" s="127"/>
      <c r="T11" s="127"/>
      <c r="U11" s="127"/>
      <c r="V11" s="131">
        <v>1</v>
      </c>
      <c r="W11" s="131">
        <v>1</v>
      </c>
      <c r="X11" s="132" t="s">
        <v>55</v>
      </c>
      <c r="Y11" s="128"/>
      <c r="Z11" s="128" t="s">
        <v>61</v>
      </c>
      <c r="AA11" s="133" t="s">
        <v>57</v>
      </c>
      <c r="AB11" s="154" t="s">
        <v>58</v>
      </c>
      <c r="AD11" s="4"/>
      <c r="AE11" s="5"/>
      <c r="AF11" s="6"/>
    </row>
    <row r="12" spans="1:32" ht="12.75" customHeight="1" x14ac:dyDescent="0.2">
      <c r="A12" s="152">
        <v>10</v>
      </c>
      <c r="B12" s="128" t="s">
        <v>30</v>
      </c>
      <c r="C12" s="128" t="s">
        <v>39</v>
      </c>
      <c r="D12" s="127">
        <v>10</v>
      </c>
      <c r="E12" s="127">
        <v>5</v>
      </c>
      <c r="F12" s="127">
        <f t="shared" si="0"/>
        <v>50</v>
      </c>
      <c r="G12" s="127">
        <v>12</v>
      </c>
      <c r="H12" s="129">
        <f t="shared" si="1"/>
        <v>37.68</v>
      </c>
      <c r="I12" s="129">
        <f t="shared" si="2"/>
        <v>16.402799999999999</v>
      </c>
      <c r="J12" s="127">
        <v>4</v>
      </c>
      <c r="K12" s="127">
        <v>4</v>
      </c>
      <c r="L12" s="127"/>
      <c r="M12" s="127"/>
      <c r="N12" s="127"/>
      <c r="O12" s="131">
        <v>1</v>
      </c>
      <c r="P12" s="127"/>
      <c r="Q12" s="127"/>
      <c r="R12" s="127"/>
      <c r="S12" s="127"/>
      <c r="T12" s="127"/>
      <c r="U12" s="127"/>
      <c r="V12" s="131">
        <v>1</v>
      </c>
      <c r="W12" s="131">
        <v>1</v>
      </c>
      <c r="X12" s="132" t="s">
        <v>55</v>
      </c>
      <c r="Y12" s="128"/>
      <c r="Z12" s="128" t="s">
        <v>61</v>
      </c>
      <c r="AA12" s="133" t="s">
        <v>57</v>
      </c>
      <c r="AB12" s="154" t="s">
        <v>58</v>
      </c>
      <c r="AD12" s="4"/>
      <c r="AE12" s="5"/>
      <c r="AF12" s="6"/>
    </row>
    <row r="13" spans="1:32" ht="12.75" customHeight="1" x14ac:dyDescent="0.2">
      <c r="A13" s="152">
        <v>11</v>
      </c>
      <c r="B13" s="128" t="s">
        <v>32</v>
      </c>
      <c r="C13" s="128" t="s">
        <v>40</v>
      </c>
      <c r="D13" s="127">
        <v>10</v>
      </c>
      <c r="E13" s="127">
        <v>4</v>
      </c>
      <c r="F13" s="127">
        <f t="shared" si="0"/>
        <v>40</v>
      </c>
      <c r="G13" s="127">
        <v>12</v>
      </c>
      <c r="H13" s="129">
        <f t="shared" si="1"/>
        <v>37.68</v>
      </c>
      <c r="I13" s="129">
        <f t="shared" si="2"/>
        <v>16.402799999999999</v>
      </c>
      <c r="J13" s="127">
        <v>2</v>
      </c>
      <c r="K13" s="127">
        <v>3</v>
      </c>
      <c r="L13" s="127"/>
      <c r="M13" s="127"/>
      <c r="N13" s="127"/>
      <c r="O13" s="131">
        <v>1</v>
      </c>
      <c r="P13" s="127"/>
      <c r="Q13" s="127"/>
      <c r="R13" s="127"/>
      <c r="S13" s="127"/>
      <c r="T13" s="127"/>
      <c r="U13" s="127"/>
      <c r="V13" s="131">
        <v>1</v>
      </c>
      <c r="W13" s="131">
        <v>1</v>
      </c>
      <c r="X13" s="132" t="s">
        <v>55</v>
      </c>
      <c r="Y13" s="128"/>
      <c r="Z13" s="128" t="s">
        <v>61</v>
      </c>
      <c r="AA13" s="133" t="s">
        <v>57</v>
      </c>
      <c r="AB13" s="154" t="s">
        <v>58</v>
      </c>
      <c r="AD13" s="4"/>
      <c r="AE13" s="5"/>
      <c r="AF13" s="6"/>
    </row>
    <row r="14" spans="1:32" ht="12.75" customHeight="1" x14ac:dyDescent="0.2">
      <c r="A14" s="152">
        <v>12</v>
      </c>
      <c r="B14" s="128" t="s">
        <v>29</v>
      </c>
      <c r="C14" s="128" t="s">
        <v>38</v>
      </c>
      <c r="D14" s="127">
        <v>10</v>
      </c>
      <c r="E14" s="127">
        <v>3</v>
      </c>
      <c r="F14" s="127">
        <f t="shared" si="0"/>
        <v>30</v>
      </c>
      <c r="G14" s="127">
        <v>10</v>
      </c>
      <c r="H14" s="129">
        <f t="shared" si="1"/>
        <v>31.400000000000002</v>
      </c>
      <c r="I14" s="129">
        <f t="shared" si="2"/>
        <v>13.669</v>
      </c>
      <c r="J14" s="127">
        <v>3</v>
      </c>
      <c r="K14" s="127">
        <v>3</v>
      </c>
      <c r="L14" s="127"/>
      <c r="M14" s="127"/>
      <c r="N14" s="127"/>
      <c r="O14" s="131">
        <v>1</v>
      </c>
      <c r="P14" s="127"/>
      <c r="Q14" s="127"/>
      <c r="R14" s="127"/>
      <c r="S14" s="127"/>
      <c r="T14" s="127"/>
      <c r="U14" s="127"/>
      <c r="V14" s="131">
        <v>1</v>
      </c>
      <c r="W14" s="131">
        <v>1</v>
      </c>
      <c r="X14" s="132" t="s">
        <v>55</v>
      </c>
      <c r="Y14" s="128"/>
      <c r="Z14" s="128" t="s">
        <v>61</v>
      </c>
      <c r="AA14" s="133" t="s">
        <v>57</v>
      </c>
      <c r="AB14" s="154" t="s">
        <v>58</v>
      </c>
      <c r="AD14" s="4"/>
      <c r="AE14" s="5"/>
      <c r="AF14" s="6"/>
    </row>
    <row r="15" spans="1:32" ht="12.75" customHeight="1" x14ac:dyDescent="0.2">
      <c r="A15" s="152">
        <v>13</v>
      </c>
      <c r="B15" s="128" t="s">
        <v>29</v>
      </c>
      <c r="C15" s="128" t="s">
        <v>38</v>
      </c>
      <c r="D15" s="127">
        <v>14</v>
      </c>
      <c r="E15" s="127">
        <v>5</v>
      </c>
      <c r="F15" s="127">
        <f t="shared" si="0"/>
        <v>70</v>
      </c>
      <c r="G15" s="127">
        <v>14</v>
      </c>
      <c r="H15" s="129">
        <f t="shared" si="1"/>
        <v>43.96</v>
      </c>
      <c r="I15" s="129">
        <f t="shared" si="2"/>
        <v>19.136600000000001</v>
      </c>
      <c r="J15" s="127">
        <v>2</v>
      </c>
      <c r="K15" s="127">
        <v>3</v>
      </c>
      <c r="L15" s="127"/>
      <c r="M15" s="127"/>
      <c r="N15" s="127"/>
      <c r="O15" s="131">
        <v>1</v>
      </c>
      <c r="P15" s="127"/>
      <c r="Q15" s="127"/>
      <c r="R15" s="127"/>
      <c r="S15" s="127"/>
      <c r="T15" s="127"/>
      <c r="U15" s="127"/>
      <c r="V15" s="131">
        <v>1</v>
      </c>
      <c r="W15" s="131">
        <v>1</v>
      </c>
      <c r="X15" s="132" t="s">
        <v>55</v>
      </c>
      <c r="Y15" s="128"/>
      <c r="Z15" s="128" t="s">
        <v>61</v>
      </c>
      <c r="AA15" s="133" t="s">
        <v>57</v>
      </c>
      <c r="AB15" s="154" t="s">
        <v>58</v>
      </c>
      <c r="AD15" s="4"/>
      <c r="AE15" s="5"/>
      <c r="AF15" s="6"/>
    </row>
    <row r="16" spans="1:32" ht="12.75" customHeight="1" x14ac:dyDescent="0.2">
      <c r="A16" s="152">
        <v>14</v>
      </c>
      <c r="B16" s="128" t="s">
        <v>30</v>
      </c>
      <c r="C16" s="128" t="s">
        <v>39</v>
      </c>
      <c r="D16" s="127">
        <v>14</v>
      </c>
      <c r="E16" s="127">
        <v>5</v>
      </c>
      <c r="F16" s="127">
        <f t="shared" si="0"/>
        <v>70</v>
      </c>
      <c r="G16" s="127">
        <v>14</v>
      </c>
      <c r="H16" s="129">
        <f t="shared" si="1"/>
        <v>43.96</v>
      </c>
      <c r="I16" s="129">
        <f t="shared" si="2"/>
        <v>19.136600000000001</v>
      </c>
      <c r="J16" s="127">
        <v>2</v>
      </c>
      <c r="K16" s="127">
        <v>3</v>
      </c>
      <c r="L16" s="127"/>
      <c r="M16" s="127"/>
      <c r="N16" s="127"/>
      <c r="O16" s="131">
        <v>1</v>
      </c>
      <c r="P16" s="127"/>
      <c r="Q16" s="127"/>
      <c r="R16" s="127"/>
      <c r="S16" s="127"/>
      <c r="T16" s="127"/>
      <c r="U16" s="127"/>
      <c r="V16" s="131">
        <v>1</v>
      </c>
      <c r="W16" s="131">
        <v>1</v>
      </c>
      <c r="X16" s="132" t="s">
        <v>55</v>
      </c>
      <c r="Y16" s="128"/>
      <c r="Z16" s="128" t="s">
        <v>61</v>
      </c>
      <c r="AA16" s="133" t="s">
        <v>57</v>
      </c>
      <c r="AB16" s="154" t="s">
        <v>58</v>
      </c>
      <c r="AD16" s="4"/>
      <c r="AE16" s="5"/>
      <c r="AF16" s="6"/>
    </row>
    <row r="17" spans="1:32" ht="12.75" customHeight="1" x14ac:dyDescent="0.2">
      <c r="A17" s="152">
        <v>15</v>
      </c>
      <c r="B17" s="128" t="s">
        <v>33</v>
      </c>
      <c r="C17" s="128" t="s">
        <v>41</v>
      </c>
      <c r="D17" s="127">
        <v>14</v>
      </c>
      <c r="E17" s="127">
        <v>3</v>
      </c>
      <c r="F17" s="127">
        <f t="shared" si="0"/>
        <v>42</v>
      </c>
      <c r="G17" s="127" t="s">
        <v>46</v>
      </c>
      <c r="H17" s="129" t="s">
        <v>49</v>
      </c>
      <c r="I17" s="129" t="s">
        <v>45</v>
      </c>
      <c r="J17" s="127">
        <v>2</v>
      </c>
      <c r="K17" s="127">
        <v>4</v>
      </c>
      <c r="L17" s="127"/>
      <c r="M17" s="127"/>
      <c r="N17" s="127"/>
      <c r="O17" s="131">
        <v>1</v>
      </c>
      <c r="P17" s="127"/>
      <c r="Q17" s="127"/>
      <c r="R17" s="127"/>
      <c r="S17" s="127"/>
      <c r="T17" s="127"/>
      <c r="U17" s="127"/>
      <c r="V17" s="131">
        <v>1</v>
      </c>
      <c r="W17" s="131">
        <v>1</v>
      </c>
      <c r="X17" s="132" t="s">
        <v>55</v>
      </c>
      <c r="Y17" s="128"/>
      <c r="Z17" s="128" t="s">
        <v>61</v>
      </c>
      <c r="AA17" s="133" t="s">
        <v>57</v>
      </c>
      <c r="AB17" s="154" t="s">
        <v>58</v>
      </c>
      <c r="AD17" s="4"/>
      <c r="AE17" s="5"/>
      <c r="AF17" s="6"/>
    </row>
    <row r="18" spans="1:32" ht="42" customHeight="1" x14ac:dyDescent="0.2">
      <c r="A18" s="152" t="s">
        <v>63</v>
      </c>
      <c r="B18" s="134" t="s">
        <v>34</v>
      </c>
      <c r="C18" s="134" t="s">
        <v>43</v>
      </c>
      <c r="D18" s="135" t="s">
        <v>44</v>
      </c>
      <c r="E18" s="136" t="s">
        <v>45</v>
      </c>
      <c r="F18" s="133" t="s">
        <v>68</v>
      </c>
      <c r="G18" s="136" t="s">
        <v>47</v>
      </c>
      <c r="H18" s="137" t="s">
        <v>48</v>
      </c>
      <c r="I18" s="137" t="s">
        <v>45</v>
      </c>
      <c r="J18" s="136" t="s">
        <v>45</v>
      </c>
      <c r="K18" s="136">
        <v>1</v>
      </c>
      <c r="L18" s="136"/>
      <c r="M18" s="136"/>
      <c r="N18" s="136"/>
      <c r="O18" s="138">
        <v>1</v>
      </c>
      <c r="P18" s="139"/>
      <c r="Q18" s="139"/>
      <c r="R18" s="139"/>
      <c r="S18" s="139"/>
      <c r="T18" s="139"/>
      <c r="U18" s="139"/>
      <c r="V18" s="138">
        <v>1</v>
      </c>
      <c r="W18" s="138">
        <v>1</v>
      </c>
      <c r="X18" s="140" t="s">
        <v>55</v>
      </c>
      <c r="Y18" s="141" t="s">
        <v>53</v>
      </c>
      <c r="Z18" s="142" t="s">
        <v>61</v>
      </c>
      <c r="AA18" s="133" t="s">
        <v>57</v>
      </c>
      <c r="AB18" s="153" t="s">
        <v>58</v>
      </c>
      <c r="AD18" s="4"/>
      <c r="AE18" s="14"/>
      <c r="AF18" s="6"/>
    </row>
    <row r="19" spans="1:32" ht="46.5" customHeight="1" x14ac:dyDescent="0.2">
      <c r="A19" s="152" t="s">
        <v>64</v>
      </c>
      <c r="B19" s="134"/>
      <c r="C19" s="134"/>
      <c r="D19" s="135"/>
      <c r="E19" s="136"/>
      <c r="F19" s="133" t="s">
        <v>69</v>
      </c>
      <c r="G19" s="136"/>
      <c r="H19" s="137"/>
      <c r="I19" s="137"/>
      <c r="J19" s="136"/>
      <c r="K19" s="136"/>
      <c r="L19" s="136"/>
      <c r="M19" s="136"/>
      <c r="N19" s="136"/>
      <c r="O19" s="138"/>
      <c r="P19" s="139"/>
      <c r="Q19" s="139"/>
      <c r="R19" s="139"/>
      <c r="S19" s="139"/>
      <c r="T19" s="139"/>
      <c r="U19" s="139"/>
      <c r="V19" s="138"/>
      <c r="W19" s="138"/>
      <c r="X19" s="140"/>
      <c r="Y19" s="141"/>
      <c r="Z19" s="142" t="s">
        <v>62</v>
      </c>
      <c r="AA19" s="133" t="s">
        <v>57</v>
      </c>
      <c r="AB19" s="153" t="s">
        <v>65</v>
      </c>
      <c r="AD19" s="4"/>
      <c r="AE19" s="5"/>
      <c r="AF19" s="6"/>
    </row>
    <row r="20" spans="1:32" ht="14.25" customHeight="1" x14ac:dyDescent="0.2">
      <c r="A20" s="152">
        <v>17</v>
      </c>
      <c r="B20" s="128" t="s">
        <v>35</v>
      </c>
      <c r="C20" s="128" t="s">
        <v>37</v>
      </c>
      <c r="D20" s="127">
        <v>26</v>
      </c>
      <c r="E20" s="127">
        <v>6</v>
      </c>
      <c r="F20" s="127">
        <f t="shared" si="0"/>
        <v>156</v>
      </c>
      <c r="G20" s="127">
        <v>26</v>
      </c>
      <c r="H20" s="129">
        <f t="shared" si="1"/>
        <v>81.64</v>
      </c>
      <c r="I20" s="129">
        <f t="shared" si="2"/>
        <v>35.539400000000001</v>
      </c>
      <c r="J20" s="127">
        <v>14</v>
      </c>
      <c r="K20" s="127">
        <v>4</v>
      </c>
      <c r="L20" s="127"/>
      <c r="M20" s="127"/>
      <c r="N20" s="127"/>
      <c r="O20" s="131">
        <v>1</v>
      </c>
      <c r="P20" s="127"/>
      <c r="Q20" s="127"/>
      <c r="R20" s="127"/>
      <c r="S20" s="127"/>
      <c r="T20" s="127"/>
      <c r="U20" s="127"/>
      <c r="V20" s="131">
        <v>1</v>
      </c>
      <c r="W20" s="131">
        <v>1</v>
      </c>
      <c r="X20" s="132" t="s">
        <v>55</v>
      </c>
      <c r="Y20" s="128" t="s">
        <v>54</v>
      </c>
      <c r="Z20" s="128" t="s">
        <v>62</v>
      </c>
      <c r="AA20" s="133" t="s">
        <v>57</v>
      </c>
      <c r="AB20" s="153" t="s">
        <v>59</v>
      </c>
      <c r="AD20" s="4"/>
      <c r="AE20" s="5"/>
      <c r="AF20" s="6"/>
    </row>
    <row r="21" spans="1:32" ht="19.5" customHeight="1" x14ac:dyDescent="0.2">
      <c r="A21" s="152">
        <v>18</v>
      </c>
      <c r="B21" s="128" t="s">
        <v>35</v>
      </c>
      <c r="C21" s="128" t="s">
        <v>37</v>
      </c>
      <c r="D21" s="127">
        <v>26</v>
      </c>
      <c r="E21" s="127">
        <v>8</v>
      </c>
      <c r="F21" s="127">
        <f t="shared" si="0"/>
        <v>208</v>
      </c>
      <c r="G21" s="127">
        <v>45</v>
      </c>
      <c r="H21" s="129">
        <f t="shared" si="1"/>
        <v>141.30000000000001</v>
      </c>
      <c r="I21" s="129">
        <f t="shared" si="2"/>
        <v>61.5105</v>
      </c>
      <c r="J21" s="127">
        <v>8</v>
      </c>
      <c r="K21" s="127">
        <v>4</v>
      </c>
      <c r="L21" s="127"/>
      <c r="M21" s="127"/>
      <c r="N21" s="127"/>
      <c r="O21" s="131">
        <v>1</v>
      </c>
      <c r="P21" s="127"/>
      <c r="Q21" s="127"/>
      <c r="R21" s="127"/>
      <c r="S21" s="127"/>
      <c r="T21" s="127"/>
      <c r="U21" s="127"/>
      <c r="V21" s="131">
        <v>1</v>
      </c>
      <c r="W21" s="131">
        <v>1</v>
      </c>
      <c r="X21" s="132" t="s">
        <v>55</v>
      </c>
      <c r="Y21" s="128" t="s">
        <v>54</v>
      </c>
      <c r="Z21" s="128" t="s">
        <v>62</v>
      </c>
      <c r="AA21" s="133" t="s">
        <v>57</v>
      </c>
      <c r="AB21" s="153" t="s">
        <v>59</v>
      </c>
      <c r="AD21" s="4"/>
      <c r="AE21" s="5"/>
      <c r="AF21" s="6"/>
    </row>
    <row r="22" spans="1:32" ht="14.25" customHeight="1" x14ac:dyDescent="0.2">
      <c r="A22" s="152">
        <v>19</v>
      </c>
      <c r="B22" s="128" t="s">
        <v>28</v>
      </c>
      <c r="C22" s="128" t="s">
        <v>36</v>
      </c>
      <c r="D22" s="127">
        <v>26</v>
      </c>
      <c r="E22" s="127">
        <v>10</v>
      </c>
      <c r="F22" s="127">
        <f t="shared" si="0"/>
        <v>260</v>
      </c>
      <c r="G22" s="127">
        <v>56</v>
      </c>
      <c r="H22" s="129">
        <f t="shared" si="1"/>
        <v>175.84</v>
      </c>
      <c r="I22" s="129">
        <f t="shared" si="2"/>
        <v>76.546400000000006</v>
      </c>
      <c r="J22" s="127">
        <v>6</v>
      </c>
      <c r="K22" s="127">
        <v>4</v>
      </c>
      <c r="L22" s="127"/>
      <c r="M22" s="130">
        <v>0.1</v>
      </c>
      <c r="N22" s="127"/>
      <c r="O22" s="131">
        <v>2</v>
      </c>
      <c r="P22" s="127"/>
      <c r="Q22" s="127"/>
      <c r="R22" s="127"/>
      <c r="S22" s="127"/>
      <c r="T22" s="127"/>
      <c r="U22" s="127"/>
      <c r="V22" s="131">
        <v>1</v>
      </c>
      <c r="W22" s="131">
        <v>1</v>
      </c>
      <c r="X22" s="132" t="s">
        <v>55</v>
      </c>
      <c r="Y22" s="128" t="s">
        <v>54</v>
      </c>
      <c r="Z22" s="128" t="s">
        <v>62</v>
      </c>
      <c r="AA22" s="133" t="s">
        <v>57</v>
      </c>
      <c r="AB22" s="153" t="s">
        <v>59</v>
      </c>
      <c r="AD22" s="4"/>
      <c r="AE22" s="5"/>
      <c r="AF22" s="6"/>
    </row>
    <row r="23" spans="1:32" ht="14.25" customHeight="1" x14ac:dyDescent="0.2">
      <c r="A23" s="152">
        <v>20</v>
      </c>
      <c r="B23" s="128" t="s">
        <v>35</v>
      </c>
      <c r="C23" s="128" t="s">
        <v>37</v>
      </c>
      <c r="D23" s="127">
        <v>26</v>
      </c>
      <c r="E23" s="127">
        <v>8</v>
      </c>
      <c r="F23" s="127">
        <f t="shared" si="0"/>
        <v>208</v>
      </c>
      <c r="G23" s="127">
        <v>38</v>
      </c>
      <c r="H23" s="129">
        <f t="shared" si="1"/>
        <v>119.32000000000001</v>
      </c>
      <c r="I23" s="129">
        <f t="shared" si="2"/>
        <v>51.9422</v>
      </c>
      <c r="J23" s="127">
        <v>6</v>
      </c>
      <c r="K23" s="127">
        <v>4</v>
      </c>
      <c r="L23" s="127"/>
      <c r="M23" s="127"/>
      <c r="N23" s="127"/>
      <c r="O23" s="131">
        <v>1</v>
      </c>
      <c r="P23" s="127"/>
      <c r="Q23" s="127"/>
      <c r="R23" s="127"/>
      <c r="S23" s="127"/>
      <c r="T23" s="127"/>
      <c r="U23" s="127"/>
      <c r="V23" s="131">
        <v>1</v>
      </c>
      <c r="W23" s="131">
        <v>1</v>
      </c>
      <c r="X23" s="132" t="s">
        <v>55</v>
      </c>
      <c r="Y23" s="128" t="s">
        <v>54</v>
      </c>
      <c r="Z23" s="128" t="s">
        <v>62</v>
      </c>
      <c r="AA23" s="133" t="s">
        <v>57</v>
      </c>
      <c r="AB23" s="153" t="s">
        <v>59</v>
      </c>
      <c r="AD23" s="4"/>
      <c r="AE23" s="5"/>
      <c r="AF23" s="6"/>
    </row>
    <row r="24" spans="1:32" ht="52.5" customHeight="1" thickBot="1" x14ac:dyDescent="0.25">
      <c r="A24" s="155">
        <v>21</v>
      </c>
      <c r="B24" s="156" t="s">
        <v>35</v>
      </c>
      <c r="C24" s="156" t="s">
        <v>37</v>
      </c>
      <c r="D24" s="157">
        <v>26</v>
      </c>
      <c r="E24" s="157">
        <v>6</v>
      </c>
      <c r="F24" s="157">
        <f t="shared" si="0"/>
        <v>156</v>
      </c>
      <c r="G24" s="157">
        <v>44</v>
      </c>
      <c r="H24" s="158">
        <f t="shared" si="1"/>
        <v>138.16</v>
      </c>
      <c r="I24" s="158">
        <f t="shared" si="2"/>
        <v>60.143599999999999</v>
      </c>
      <c r="J24" s="157">
        <v>10</v>
      </c>
      <c r="K24" s="157">
        <v>4</v>
      </c>
      <c r="L24" s="157"/>
      <c r="M24" s="157"/>
      <c r="N24" s="157"/>
      <c r="O24" s="159">
        <v>1</v>
      </c>
      <c r="P24" s="157"/>
      <c r="Q24" s="157"/>
      <c r="R24" s="157"/>
      <c r="S24" s="157"/>
      <c r="T24" s="157"/>
      <c r="U24" s="157"/>
      <c r="V24" s="159">
        <v>1</v>
      </c>
      <c r="W24" s="159">
        <v>1</v>
      </c>
      <c r="X24" s="160" t="s">
        <v>55</v>
      </c>
      <c r="Y24" s="156" t="s">
        <v>54</v>
      </c>
      <c r="Z24" s="156" t="s">
        <v>62</v>
      </c>
      <c r="AA24" s="161" t="s">
        <v>57</v>
      </c>
      <c r="AB24" s="162" t="s">
        <v>59</v>
      </c>
      <c r="AD24" s="4"/>
      <c r="AE24" s="5"/>
      <c r="AF24" s="6"/>
    </row>
    <row r="25" spans="1:32" ht="116.25" customHeight="1" x14ac:dyDescent="0.2">
      <c r="A25" s="10"/>
      <c r="B25" s="11"/>
      <c r="C25" s="11"/>
      <c r="D25" s="10"/>
      <c r="E25" s="10"/>
      <c r="F25" s="10"/>
      <c r="G25" s="10"/>
      <c r="H25" s="12"/>
      <c r="I25" s="12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3"/>
      <c r="Y25" s="11"/>
      <c r="Z25" s="11"/>
      <c r="AA25" s="11"/>
      <c r="AB25" s="13"/>
      <c r="AD25" s="4"/>
      <c r="AE25" s="5"/>
      <c r="AF25" s="6"/>
    </row>
    <row r="26" spans="1:32" ht="39.75" customHeight="1" x14ac:dyDescent="0.2">
      <c r="A26" s="10"/>
      <c r="B26" s="11"/>
      <c r="C26" s="11"/>
      <c r="D26" s="10"/>
      <c r="E26" s="10"/>
      <c r="F26" s="10"/>
      <c r="G26" s="10"/>
      <c r="H26" s="12"/>
      <c r="I26" s="12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3"/>
      <c r="Y26" s="11"/>
      <c r="Z26" s="11"/>
      <c r="AA26" s="11"/>
      <c r="AB26" s="13"/>
      <c r="AD26" s="4"/>
      <c r="AE26" s="5"/>
      <c r="AF26" s="6"/>
    </row>
    <row r="27" spans="1:32" x14ac:dyDescent="0.2">
      <c r="A27" s="10"/>
      <c r="B27" s="11"/>
      <c r="C27" s="11"/>
      <c r="D27" s="10"/>
      <c r="E27" s="10"/>
      <c r="F27" s="10"/>
      <c r="G27" s="10"/>
      <c r="H27" s="12"/>
      <c r="I27" s="12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3"/>
      <c r="Y27" s="11"/>
      <c r="Z27" s="11"/>
      <c r="AA27" s="11"/>
      <c r="AB27" s="13"/>
      <c r="AD27" s="4"/>
      <c r="AE27" s="5"/>
      <c r="AF27" s="6"/>
    </row>
    <row r="28" spans="1:32" x14ac:dyDescent="0.2">
      <c r="A28" s="55"/>
      <c r="B28" s="55"/>
      <c r="C28" s="55"/>
      <c r="D28" s="55"/>
      <c r="E28" s="55"/>
      <c r="F28" s="56"/>
      <c r="G28" s="56"/>
      <c r="H28" s="57"/>
      <c r="I28" s="57"/>
      <c r="J28" s="56"/>
      <c r="K28" s="56"/>
      <c r="L28" s="58"/>
      <c r="M28" s="58"/>
      <c r="N28" s="58"/>
      <c r="O28" s="58"/>
      <c r="P28" s="58"/>
      <c r="Q28" s="58"/>
      <c r="R28" s="58"/>
      <c r="S28" s="58"/>
      <c r="T28" s="58"/>
      <c r="U28" s="58"/>
      <c r="V28" s="58"/>
      <c r="W28" s="59"/>
      <c r="X28" s="55"/>
      <c r="Y28" s="55"/>
      <c r="Z28" s="47"/>
      <c r="AA28" s="56"/>
      <c r="AB28" s="56"/>
      <c r="AD28" s="4"/>
      <c r="AE28" s="5"/>
      <c r="AF28" s="6"/>
    </row>
    <row r="29" spans="1:32" x14ac:dyDescent="0.2">
      <c r="A29" s="55"/>
      <c r="B29" s="55"/>
      <c r="C29" s="55"/>
      <c r="D29" s="55"/>
      <c r="E29" s="55"/>
      <c r="F29" s="56"/>
      <c r="G29" s="56"/>
      <c r="H29" s="57"/>
      <c r="I29" s="57"/>
      <c r="J29" s="56"/>
      <c r="K29" s="56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9"/>
      <c r="X29" s="55"/>
      <c r="Y29" s="55"/>
      <c r="Z29" s="47"/>
      <c r="AA29" s="56"/>
      <c r="AB29" s="56"/>
      <c r="AD29" s="4"/>
      <c r="AE29" s="5"/>
      <c r="AF29" s="6"/>
    </row>
    <row r="30" spans="1:32" ht="12.75" hidden="1" customHeight="1" x14ac:dyDescent="0.2">
      <c r="A30" s="10"/>
      <c r="B30" s="11"/>
      <c r="C30" s="11"/>
      <c r="D30" s="10"/>
      <c r="E30" s="10"/>
      <c r="F30" s="10"/>
      <c r="G30" s="10"/>
      <c r="H30" s="12"/>
      <c r="I30" s="12"/>
      <c r="J30" s="10"/>
      <c r="K30" s="10"/>
      <c r="L30" s="10"/>
      <c r="M30" s="49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3"/>
      <c r="Y30" s="11"/>
      <c r="Z30" s="11"/>
      <c r="AA30" s="50"/>
      <c r="AB30" s="50"/>
      <c r="AD30" s="4"/>
      <c r="AE30" s="5"/>
      <c r="AF30" s="6"/>
    </row>
    <row r="31" spans="1:32" ht="12.75" hidden="1" customHeight="1" x14ac:dyDescent="0.2">
      <c r="A31" s="10"/>
      <c r="B31" s="11"/>
      <c r="C31" s="11"/>
      <c r="D31" s="10"/>
      <c r="E31" s="10"/>
      <c r="F31" s="10"/>
      <c r="G31" s="10"/>
      <c r="H31" s="12"/>
      <c r="I31" s="12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3"/>
      <c r="Y31" s="11"/>
      <c r="Z31" s="11"/>
      <c r="AA31" s="50"/>
      <c r="AB31" s="51"/>
      <c r="AD31" s="4"/>
      <c r="AE31" s="5"/>
      <c r="AF31" s="6"/>
    </row>
    <row r="32" spans="1:32" ht="12.75" hidden="1" customHeight="1" x14ac:dyDescent="0.2">
      <c r="A32" s="10"/>
      <c r="B32" s="11"/>
      <c r="C32" s="11"/>
      <c r="D32" s="10"/>
      <c r="E32" s="10"/>
      <c r="F32" s="10"/>
      <c r="G32" s="10"/>
      <c r="H32" s="12"/>
      <c r="I32" s="12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3"/>
      <c r="Y32" s="11"/>
      <c r="Z32" s="11"/>
      <c r="AA32" s="50"/>
      <c r="AB32" s="51"/>
      <c r="AD32" s="4"/>
      <c r="AE32" s="5"/>
      <c r="AF32" s="6"/>
    </row>
    <row r="33" spans="1:32" ht="12.75" hidden="1" customHeight="1" x14ac:dyDescent="0.2">
      <c r="A33" s="10"/>
      <c r="B33" s="11"/>
      <c r="C33" s="11"/>
      <c r="D33" s="10"/>
      <c r="E33" s="10"/>
      <c r="F33" s="10"/>
      <c r="G33" s="10"/>
      <c r="H33" s="12"/>
      <c r="I33" s="12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3"/>
      <c r="Y33" s="11"/>
      <c r="Z33" s="11"/>
      <c r="AA33" s="50"/>
      <c r="AB33" s="51"/>
      <c r="AD33" s="4"/>
      <c r="AE33" s="5"/>
      <c r="AF33" s="6"/>
    </row>
    <row r="34" spans="1:32" ht="12.75" hidden="1" customHeight="1" x14ac:dyDescent="0.2">
      <c r="A34" s="10"/>
      <c r="B34" s="11"/>
      <c r="C34" s="11"/>
      <c r="D34" s="10"/>
      <c r="E34" s="10"/>
      <c r="F34" s="10"/>
      <c r="G34" s="10"/>
      <c r="H34" s="12"/>
      <c r="I34" s="12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3"/>
      <c r="Y34" s="11"/>
      <c r="Z34" s="11"/>
      <c r="AA34" s="50"/>
      <c r="AB34" s="51"/>
      <c r="AD34" s="4"/>
      <c r="AE34" s="5"/>
      <c r="AF34" s="6"/>
    </row>
    <row r="35" spans="1:32" ht="12.75" hidden="1" customHeight="1" x14ac:dyDescent="0.2">
      <c r="A35" s="10"/>
      <c r="B35" s="11"/>
      <c r="C35" s="11"/>
      <c r="D35" s="10"/>
      <c r="E35" s="10"/>
      <c r="F35" s="10"/>
      <c r="G35" s="10"/>
      <c r="H35" s="12"/>
      <c r="I35" s="12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3"/>
      <c r="Y35" s="11"/>
      <c r="Z35" s="11"/>
      <c r="AA35" s="50"/>
      <c r="AB35" s="51"/>
      <c r="AD35" s="4"/>
      <c r="AE35" s="5"/>
      <c r="AF35" s="6"/>
    </row>
    <row r="36" spans="1:32" x14ac:dyDescent="0.2">
      <c r="A36" s="10"/>
      <c r="B36" s="11"/>
      <c r="C36" s="11"/>
      <c r="D36" s="10"/>
      <c r="E36" s="10"/>
      <c r="F36" s="10"/>
      <c r="G36" s="10"/>
      <c r="H36" s="12"/>
      <c r="I36" s="12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3"/>
      <c r="Y36" s="11"/>
      <c r="Z36" s="11"/>
      <c r="AA36" s="50"/>
      <c r="AB36" s="51"/>
      <c r="AD36" s="4"/>
      <c r="AE36" s="5"/>
      <c r="AF36" s="6"/>
    </row>
    <row r="37" spans="1:32" ht="12.75" hidden="1" customHeight="1" x14ac:dyDescent="0.2">
      <c r="A37" s="10"/>
      <c r="B37" s="11"/>
      <c r="C37" s="11"/>
      <c r="D37" s="10"/>
      <c r="E37" s="10"/>
      <c r="F37" s="10"/>
      <c r="G37" s="10"/>
      <c r="H37" s="12"/>
      <c r="I37" s="12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3"/>
      <c r="Y37" s="11"/>
      <c r="Z37" s="11"/>
      <c r="AA37" s="50"/>
      <c r="AB37" s="51"/>
      <c r="AD37" s="4"/>
      <c r="AE37" s="5"/>
      <c r="AF37" s="6"/>
    </row>
    <row r="38" spans="1:32" ht="12.75" hidden="1" customHeight="1" x14ac:dyDescent="0.2">
      <c r="A38" s="10"/>
      <c r="B38" s="11"/>
      <c r="C38" s="11"/>
      <c r="D38" s="10"/>
      <c r="E38" s="10"/>
      <c r="F38" s="10"/>
      <c r="G38" s="10"/>
      <c r="H38" s="12"/>
      <c r="I38" s="12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3"/>
      <c r="Y38" s="11"/>
      <c r="Z38" s="11"/>
      <c r="AA38" s="50"/>
      <c r="AB38" s="51"/>
      <c r="AD38" s="4"/>
      <c r="AE38" s="5"/>
      <c r="AF38" s="6"/>
    </row>
    <row r="39" spans="1:32" ht="12.75" hidden="1" customHeight="1" x14ac:dyDescent="0.2">
      <c r="A39" s="10"/>
      <c r="B39" s="11"/>
      <c r="C39" s="11"/>
      <c r="D39" s="10"/>
      <c r="E39" s="10"/>
      <c r="F39" s="10"/>
      <c r="G39" s="10"/>
      <c r="H39" s="12"/>
      <c r="I39" s="12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3"/>
      <c r="Y39" s="11"/>
      <c r="Z39" s="11"/>
      <c r="AA39" s="50"/>
      <c r="AB39" s="51"/>
      <c r="AD39" s="4"/>
      <c r="AE39" s="5"/>
      <c r="AF39" s="6"/>
    </row>
    <row r="40" spans="1:32" ht="12.75" hidden="1" customHeight="1" x14ac:dyDescent="0.2">
      <c r="A40" s="10"/>
      <c r="B40" s="11"/>
      <c r="C40" s="11"/>
      <c r="D40" s="10"/>
      <c r="E40" s="10"/>
      <c r="F40" s="10"/>
      <c r="G40" s="10"/>
      <c r="H40" s="12"/>
      <c r="I40" s="12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3"/>
      <c r="Y40" s="11"/>
      <c r="Z40" s="11"/>
      <c r="AA40" s="50"/>
      <c r="AB40" s="51"/>
      <c r="AD40" s="4"/>
      <c r="AE40" s="5"/>
      <c r="AF40" s="6"/>
    </row>
    <row r="41" spans="1:32" ht="12.75" hidden="1" customHeight="1" x14ac:dyDescent="0.2">
      <c r="A41" s="10"/>
      <c r="B41" s="11"/>
      <c r="C41" s="11"/>
      <c r="D41" s="10"/>
      <c r="E41" s="10"/>
      <c r="F41" s="10"/>
      <c r="G41" s="10"/>
      <c r="H41" s="12"/>
      <c r="I41" s="12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3"/>
      <c r="Y41" s="11"/>
      <c r="Z41" s="11"/>
      <c r="AA41" s="50"/>
      <c r="AB41" s="51"/>
      <c r="AD41" s="4"/>
      <c r="AE41" s="5"/>
      <c r="AF41" s="6"/>
    </row>
    <row r="42" spans="1:32" ht="12.75" hidden="1" customHeight="1" x14ac:dyDescent="0.2">
      <c r="A42" s="10"/>
      <c r="B42" s="11"/>
      <c r="C42" s="11"/>
      <c r="D42" s="10"/>
      <c r="E42" s="10"/>
      <c r="F42" s="10"/>
      <c r="G42" s="10"/>
      <c r="H42" s="12"/>
      <c r="I42" s="12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3"/>
      <c r="Y42" s="11"/>
      <c r="Z42" s="11"/>
      <c r="AA42" s="50"/>
      <c r="AB42" s="51"/>
      <c r="AD42" s="4"/>
      <c r="AE42" s="5"/>
      <c r="AF42" s="6"/>
    </row>
    <row r="43" spans="1:32" ht="12.75" hidden="1" customHeight="1" x14ac:dyDescent="0.2">
      <c r="A43" s="10"/>
      <c r="B43" s="11"/>
      <c r="C43" s="11"/>
      <c r="D43" s="10"/>
      <c r="E43" s="10"/>
      <c r="F43" s="10"/>
      <c r="G43" s="10"/>
      <c r="H43" s="12"/>
      <c r="I43" s="12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3"/>
      <c r="Y43" s="11"/>
      <c r="Z43" s="11"/>
      <c r="AA43" s="50"/>
      <c r="AB43" s="51"/>
      <c r="AD43" s="4"/>
      <c r="AE43" s="5"/>
      <c r="AF43" s="6"/>
    </row>
    <row r="44" spans="1:32" ht="12.75" hidden="1" customHeight="1" x14ac:dyDescent="0.2">
      <c r="A44" s="10"/>
      <c r="B44" s="11"/>
      <c r="C44" s="11"/>
      <c r="D44" s="10"/>
      <c r="E44" s="10"/>
      <c r="F44" s="10"/>
      <c r="G44" s="10"/>
      <c r="H44" s="12"/>
      <c r="I44" s="12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3"/>
      <c r="Y44" s="11"/>
      <c r="Z44" s="11"/>
      <c r="AA44" s="50"/>
      <c r="AB44" s="51"/>
      <c r="AD44" s="4"/>
      <c r="AE44" s="5"/>
      <c r="AF44" s="6"/>
    </row>
    <row r="45" spans="1:32" x14ac:dyDescent="0.2">
      <c r="A45" s="51"/>
      <c r="B45" s="11"/>
      <c r="C45" s="11"/>
      <c r="D45" s="52"/>
      <c r="E45" s="51"/>
      <c r="F45" s="51"/>
      <c r="G45" s="51"/>
      <c r="H45" s="53"/>
      <c r="I45" s="53"/>
      <c r="J45" s="51"/>
      <c r="K45" s="51"/>
      <c r="L45" s="51"/>
      <c r="M45" s="51"/>
      <c r="N45" s="51"/>
      <c r="O45" s="51"/>
      <c r="P45" s="10"/>
      <c r="Q45" s="10"/>
      <c r="R45" s="10"/>
      <c r="S45" s="10"/>
      <c r="T45" s="10"/>
      <c r="U45" s="10"/>
      <c r="V45" s="51"/>
      <c r="W45" s="51"/>
      <c r="X45" s="13"/>
      <c r="Y45" s="54"/>
      <c r="Z45" s="54"/>
      <c r="AA45" s="50"/>
      <c r="AB45" s="50"/>
      <c r="AD45" s="4"/>
      <c r="AE45" s="5"/>
      <c r="AF45" s="6"/>
    </row>
    <row r="46" spans="1:32" x14ac:dyDescent="0.2">
      <c r="A46" s="10"/>
      <c r="B46" s="11"/>
      <c r="C46" s="11"/>
      <c r="D46" s="10"/>
      <c r="E46" s="10"/>
      <c r="F46" s="10"/>
      <c r="G46" s="10"/>
      <c r="H46" s="12"/>
      <c r="I46" s="12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3"/>
      <c r="Y46" s="11"/>
      <c r="Z46" s="11"/>
      <c r="AA46" s="50"/>
      <c r="AB46" s="50"/>
      <c r="AD46" s="4"/>
      <c r="AE46" s="5"/>
      <c r="AF46" s="6"/>
    </row>
    <row r="47" spans="1:32" x14ac:dyDescent="0.2">
      <c r="A47" s="10"/>
      <c r="B47" s="11"/>
      <c r="C47" s="11"/>
      <c r="D47" s="10"/>
      <c r="E47" s="10"/>
      <c r="F47" s="10"/>
      <c r="G47" s="10"/>
      <c r="H47" s="12"/>
      <c r="I47" s="12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3"/>
      <c r="Y47" s="11"/>
      <c r="Z47" s="11"/>
      <c r="AA47" s="50"/>
      <c r="AB47" s="50"/>
      <c r="AD47" s="4"/>
      <c r="AE47" s="5"/>
      <c r="AF47" s="6"/>
    </row>
    <row r="48" spans="1:32" x14ac:dyDescent="0.2">
      <c r="A48" s="10"/>
      <c r="B48" s="11"/>
      <c r="C48" s="11"/>
      <c r="D48" s="10"/>
      <c r="E48" s="10"/>
      <c r="F48" s="10"/>
      <c r="G48" s="10"/>
      <c r="H48" s="12"/>
      <c r="I48" s="12"/>
      <c r="J48" s="10"/>
      <c r="K48" s="10"/>
      <c r="L48" s="10"/>
      <c r="M48" s="49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3"/>
      <c r="Y48" s="11"/>
      <c r="Z48" s="11"/>
      <c r="AA48" s="50"/>
      <c r="AB48" s="50"/>
      <c r="AD48" s="4"/>
      <c r="AE48" s="5"/>
      <c r="AF48" s="6"/>
    </row>
    <row r="49" spans="1:32" x14ac:dyDescent="0.2">
      <c r="A49" s="10"/>
      <c r="B49" s="11"/>
      <c r="C49" s="11"/>
      <c r="D49" s="10"/>
      <c r="E49" s="10"/>
      <c r="F49" s="10"/>
      <c r="G49" s="10"/>
      <c r="H49" s="12"/>
      <c r="I49" s="12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3"/>
      <c r="Y49" s="11"/>
      <c r="Z49" s="11"/>
      <c r="AA49" s="50"/>
      <c r="AB49" s="50"/>
      <c r="AD49" s="4"/>
      <c r="AE49" s="5"/>
      <c r="AF49" s="6"/>
    </row>
    <row r="50" spans="1:32" x14ac:dyDescent="0.2">
      <c r="A50" s="10"/>
      <c r="B50" s="11"/>
      <c r="C50" s="11"/>
      <c r="D50" s="10"/>
      <c r="E50" s="10"/>
      <c r="F50" s="10"/>
      <c r="G50" s="10"/>
      <c r="H50" s="12"/>
      <c r="I50" s="12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3"/>
      <c r="Y50" s="11"/>
      <c r="Z50" s="11"/>
      <c r="AA50" s="50"/>
      <c r="AB50" s="50"/>
      <c r="AD50" s="4"/>
      <c r="AE50" s="5"/>
      <c r="AF50" s="6"/>
    </row>
    <row r="51" spans="1:32" x14ac:dyDescent="0.2">
      <c r="A51" s="10"/>
      <c r="B51" s="11"/>
      <c r="C51" s="11"/>
      <c r="D51" s="10"/>
      <c r="E51" s="10"/>
      <c r="F51" s="10"/>
      <c r="G51" s="10"/>
      <c r="H51" s="12"/>
      <c r="I51" s="12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3"/>
      <c r="Y51" s="11"/>
      <c r="Z51" s="11"/>
      <c r="AA51" s="11"/>
      <c r="AB51" s="13"/>
      <c r="AD51" s="4"/>
      <c r="AE51" s="5"/>
      <c r="AF51" s="6"/>
    </row>
    <row r="52" spans="1:32" x14ac:dyDescent="0.2">
      <c r="A52" s="10"/>
      <c r="B52" s="11"/>
      <c r="C52" s="11"/>
      <c r="D52" s="10"/>
      <c r="E52" s="10"/>
      <c r="F52" s="10"/>
      <c r="G52" s="10"/>
      <c r="H52" s="12"/>
      <c r="I52" s="12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3"/>
      <c r="Y52" s="11"/>
      <c r="Z52" s="11"/>
      <c r="AA52" s="11"/>
      <c r="AB52" s="13"/>
      <c r="AD52" s="4"/>
      <c r="AE52" s="5"/>
      <c r="AF52" s="6"/>
    </row>
    <row r="53" spans="1:32" x14ac:dyDescent="0.2">
      <c r="A53" s="10"/>
      <c r="B53" s="11"/>
      <c r="C53" s="11"/>
      <c r="D53" s="10"/>
      <c r="E53" s="10"/>
      <c r="F53" s="10"/>
      <c r="G53" s="10"/>
      <c r="H53" s="12"/>
      <c r="I53" s="12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3"/>
      <c r="Y53" s="11"/>
      <c r="Z53" s="11"/>
      <c r="AA53" s="11"/>
      <c r="AB53" s="13"/>
      <c r="AD53" s="4"/>
      <c r="AE53" s="5"/>
      <c r="AF53" s="6"/>
    </row>
    <row r="54" spans="1:32" x14ac:dyDescent="0.2">
      <c r="A54" s="10"/>
      <c r="B54" s="11"/>
      <c r="C54" s="11"/>
      <c r="D54" s="10"/>
      <c r="E54" s="10"/>
      <c r="F54" s="10"/>
      <c r="G54" s="10"/>
      <c r="H54" s="12"/>
      <c r="I54" s="12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3"/>
      <c r="Y54" s="11"/>
      <c r="Z54" s="11"/>
      <c r="AA54" s="11"/>
      <c r="AB54" s="13"/>
      <c r="AD54" s="4"/>
      <c r="AE54" s="5"/>
      <c r="AF54" s="6"/>
    </row>
    <row r="55" spans="1:32" x14ac:dyDescent="0.2">
      <c r="A55" s="10"/>
      <c r="B55" s="11"/>
      <c r="C55" s="11"/>
      <c r="D55" s="10"/>
      <c r="E55" s="10"/>
      <c r="F55" s="10"/>
      <c r="G55" s="10"/>
      <c r="H55" s="12"/>
      <c r="I55" s="12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3"/>
      <c r="Y55" s="11"/>
      <c r="Z55" s="11"/>
      <c r="AA55" s="11"/>
      <c r="AB55" s="13"/>
      <c r="AD55" s="4"/>
      <c r="AE55" s="5"/>
      <c r="AF55" s="6"/>
    </row>
    <row r="56" spans="1:32" x14ac:dyDescent="0.2">
      <c r="A56" s="10"/>
      <c r="B56" s="11"/>
      <c r="C56" s="11"/>
      <c r="D56" s="10"/>
      <c r="E56" s="10"/>
      <c r="F56" s="10"/>
      <c r="G56" s="10"/>
      <c r="H56" s="12"/>
      <c r="I56" s="12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3"/>
      <c r="Y56" s="11"/>
      <c r="Z56" s="11"/>
      <c r="AA56" s="11"/>
      <c r="AB56" s="13"/>
      <c r="AD56" s="4"/>
      <c r="AE56" s="5"/>
      <c r="AF56" s="6"/>
    </row>
    <row r="57" spans="1:32" x14ac:dyDescent="0.2">
      <c r="A57" s="10"/>
      <c r="B57" s="11"/>
      <c r="C57" s="11"/>
      <c r="D57" s="10"/>
      <c r="E57" s="10"/>
      <c r="F57" s="10"/>
      <c r="G57" s="10"/>
      <c r="H57" s="12"/>
      <c r="I57" s="12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3"/>
      <c r="Y57" s="11"/>
      <c r="Z57" s="11"/>
      <c r="AA57" s="11"/>
      <c r="AB57" s="13"/>
      <c r="AD57" s="4"/>
      <c r="AE57" s="5"/>
      <c r="AF57" s="6"/>
    </row>
    <row r="58" spans="1:32" x14ac:dyDescent="0.2">
      <c r="A58" s="10"/>
      <c r="B58" s="11"/>
      <c r="C58" s="11"/>
      <c r="D58" s="10"/>
      <c r="E58" s="10"/>
      <c r="F58" s="10"/>
      <c r="G58" s="10"/>
      <c r="H58" s="12"/>
      <c r="I58" s="12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3"/>
      <c r="Y58" s="11"/>
      <c r="Z58" s="11"/>
      <c r="AA58" s="11"/>
      <c r="AB58" s="13"/>
      <c r="AD58" s="4"/>
      <c r="AE58" s="5"/>
      <c r="AF58" s="6"/>
    </row>
    <row r="59" spans="1:32" x14ac:dyDescent="0.2">
      <c r="A59" s="10"/>
      <c r="B59" s="11"/>
      <c r="C59" s="11"/>
      <c r="D59" s="10"/>
      <c r="E59" s="10"/>
      <c r="F59" s="10"/>
      <c r="G59" s="10"/>
      <c r="H59" s="12"/>
      <c r="I59" s="12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3"/>
      <c r="Y59" s="11"/>
      <c r="Z59" s="11"/>
      <c r="AA59" s="11"/>
      <c r="AB59" s="13"/>
      <c r="AD59" s="4"/>
      <c r="AE59" s="5"/>
      <c r="AF59" s="6"/>
    </row>
    <row r="60" spans="1:32" x14ac:dyDescent="0.2">
      <c r="A60" s="10"/>
      <c r="B60" s="11"/>
      <c r="C60" s="11"/>
      <c r="D60" s="10"/>
      <c r="E60" s="10"/>
      <c r="F60" s="10"/>
      <c r="G60" s="10"/>
      <c r="H60" s="12"/>
      <c r="I60" s="12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3"/>
      <c r="Y60" s="11"/>
      <c r="Z60" s="11"/>
      <c r="AA60" s="11"/>
      <c r="AB60" s="13"/>
      <c r="AD60" s="4"/>
      <c r="AE60" s="5"/>
      <c r="AF60" s="6"/>
    </row>
  </sheetData>
  <autoFilter ref="A2:AF24"/>
  <mergeCells count="42">
    <mergeCell ref="W18:W19"/>
    <mergeCell ref="X18:X19"/>
    <mergeCell ref="Y18:Y19"/>
    <mergeCell ref="R18:R19"/>
    <mergeCell ref="S18:S19"/>
    <mergeCell ref="T18:T19"/>
    <mergeCell ref="U18:U19"/>
    <mergeCell ref="V18:V19"/>
    <mergeCell ref="M18:M19"/>
    <mergeCell ref="N18:N19"/>
    <mergeCell ref="O18:O19"/>
    <mergeCell ref="P18:P19"/>
    <mergeCell ref="Q18:Q19"/>
    <mergeCell ref="H18:H19"/>
    <mergeCell ref="I18:I19"/>
    <mergeCell ref="J18:J19"/>
    <mergeCell ref="K18:K19"/>
    <mergeCell ref="L18:L19"/>
    <mergeCell ref="B18:B19"/>
    <mergeCell ref="C18:C19"/>
    <mergeCell ref="D18:D19"/>
    <mergeCell ref="E18:E19"/>
    <mergeCell ref="G18:G19"/>
    <mergeCell ref="F1:F2"/>
    <mergeCell ref="G1:G2"/>
    <mergeCell ref="H1:H2"/>
    <mergeCell ref="I1:I2"/>
    <mergeCell ref="J1:J2"/>
    <mergeCell ref="A1:A2"/>
    <mergeCell ref="B1:B2"/>
    <mergeCell ref="C1:C2"/>
    <mergeCell ref="D1:D2"/>
    <mergeCell ref="E1:E2"/>
    <mergeCell ref="AA1:AA2"/>
    <mergeCell ref="AB1:AB2"/>
    <mergeCell ref="K1:K2"/>
    <mergeCell ref="Y1:Y2"/>
    <mergeCell ref="L1:O1"/>
    <mergeCell ref="P1:V1"/>
    <mergeCell ref="W1:W2"/>
    <mergeCell ref="X1:X2"/>
    <mergeCell ref="Z1:Z2"/>
  </mergeCells>
  <phoneticPr fontId="1" type="noConversion"/>
  <pageMargins left="0.7" right="0.7" top="0.75" bottom="0.75" header="0.3" footer="0.3"/>
  <pageSetup paperSize="9" scale="7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5"/>
  <sheetViews>
    <sheetView workbookViewId="0">
      <selection activeCell="B54" sqref="B54"/>
    </sheetView>
  </sheetViews>
  <sheetFormatPr defaultRowHeight="12.75" x14ac:dyDescent="0.2"/>
  <cols>
    <col min="1" max="1" width="4.85546875" customWidth="1"/>
    <col min="2" max="2" width="34.5703125" customWidth="1"/>
    <col min="3" max="3" width="12.140625" hidden="1" customWidth="1"/>
    <col min="4" max="4" width="4.5703125" hidden="1" customWidth="1"/>
    <col min="5" max="5" width="4" hidden="1" customWidth="1"/>
    <col min="6" max="6" width="3.85546875" hidden="1" customWidth="1"/>
    <col min="7" max="7" width="13.42578125" hidden="1" customWidth="1"/>
    <col min="8" max="8" width="12.28515625" customWidth="1"/>
    <col min="9" max="12" width="3.85546875" hidden="1" customWidth="1"/>
    <col min="13" max="13" width="4.140625" hidden="1" customWidth="1"/>
    <col min="14" max="23" width="3.85546875" hidden="1" customWidth="1"/>
    <col min="24" max="24" width="11.28515625" hidden="1" customWidth="1"/>
    <col min="25" max="25" width="20.28515625" hidden="1" customWidth="1"/>
    <col min="26" max="26" width="7.5703125" hidden="1" customWidth="1"/>
    <col min="27" max="27" width="17.5703125" customWidth="1"/>
    <col min="28" max="28" width="10" customWidth="1"/>
  </cols>
  <sheetData>
    <row r="1" spans="1:28" ht="13.5" thickTop="1" x14ac:dyDescent="0.2">
      <c r="A1" s="83" t="s">
        <v>0</v>
      </c>
      <c r="B1" s="85" t="s">
        <v>1</v>
      </c>
      <c r="C1" s="87" t="s">
        <v>10</v>
      </c>
      <c r="D1" s="87" t="s">
        <v>2</v>
      </c>
      <c r="E1" s="87" t="s">
        <v>3</v>
      </c>
      <c r="F1" s="81" t="s">
        <v>14</v>
      </c>
      <c r="G1" s="81" t="s">
        <v>22</v>
      </c>
      <c r="H1" s="107" t="s">
        <v>23</v>
      </c>
      <c r="I1" s="79" t="s">
        <v>24</v>
      </c>
      <c r="J1" s="81" t="s">
        <v>4</v>
      </c>
      <c r="K1" s="81" t="s">
        <v>21</v>
      </c>
      <c r="L1" s="101" t="s">
        <v>11</v>
      </c>
      <c r="M1" s="101"/>
      <c r="N1" s="101"/>
      <c r="O1" s="101"/>
      <c r="P1" s="101" t="s">
        <v>12</v>
      </c>
      <c r="Q1" s="101"/>
      <c r="R1" s="101"/>
      <c r="S1" s="101"/>
      <c r="T1" s="101"/>
      <c r="U1" s="101"/>
      <c r="V1" s="101"/>
      <c r="W1" s="102" t="s">
        <v>13</v>
      </c>
      <c r="X1" s="87" t="s">
        <v>5</v>
      </c>
      <c r="Y1" s="87" t="s">
        <v>6</v>
      </c>
      <c r="Z1" s="104" t="s">
        <v>60</v>
      </c>
      <c r="AA1" s="89" t="s">
        <v>26</v>
      </c>
      <c r="AB1" s="91" t="s">
        <v>27</v>
      </c>
    </row>
    <row r="2" spans="1:28" ht="20.25" customHeight="1" thickBot="1" x14ac:dyDescent="0.25">
      <c r="A2" s="84"/>
      <c r="B2" s="86"/>
      <c r="C2" s="88"/>
      <c r="D2" s="86"/>
      <c r="E2" s="86"/>
      <c r="F2" s="82"/>
      <c r="G2" s="106"/>
      <c r="H2" s="108"/>
      <c r="I2" s="80"/>
      <c r="J2" s="82"/>
      <c r="K2" s="82"/>
      <c r="L2" s="16" t="s">
        <v>15</v>
      </c>
      <c r="M2" s="16" t="s">
        <v>18</v>
      </c>
      <c r="N2" s="16" t="s">
        <v>16</v>
      </c>
      <c r="O2" s="15" t="s">
        <v>17</v>
      </c>
      <c r="P2" s="16" t="s">
        <v>8</v>
      </c>
      <c r="Q2" s="16" t="s">
        <v>19</v>
      </c>
      <c r="R2" s="16" t="s">
        <v>25</v>
      </c>
      <c r="S2" s="16" t="s">
        <v>7</v>
      </c>
      <c r="T2" s="16" t="s">
        <v>9</v>
      </c>
      <c r="U2" s="16" t="s">
        <v>20</v>
      </c>
      <c r="V2" s="15" t="s">
        <v>17</v>
      </c>
      <c r="W2" s="103"/>
      <c r="X2" s="88"/>
      <c r="Y2" s="88"/>
      <c r="Z2" s="105"/>
      <c r="AA2" s="90"/>
      <c r="AB2" s="92"/>
    </row>
    <row r="3" spans="1:28" ht="13.5" hidden="1" thickTop="1" x14ac:dyDescent="0.2">
      <c r="A3" s="34">
        <v>1</v>
      </c>
      <c r="B3" s="17" t="s">
        <v>28</v>
      </c>
      <c r="C3" s="17" t="s">
        <v>36</v>
      </c>
      <c r="D3" s="18">
        <v>14</v>
      </c>
      <c r="E3" s="18">
        <v>5</v>
      </c>
      <c r="F3" s="19">
        <f>D3*E3</f>
        <v>70</v>
      </c>
      <c r="G3" s="18">
        <v>23</v>
      </c>
      <c r="H3" s="20">
        <f>G3*3.14</f>
        <v>72.22</v>
      </c>
      <c r="I3" s="20">
        <f>1.3669*G3</f>
        <v>31.438700000000001</v>
      </c>
      <c r="J3" s="19">
        <v>2</v>
      </c>
      <c r="K3" s="19">
        <v>3</v>
      </c>
      <c r="L3" s="18"/>
      <c r="M3" s="21">
        <v>0.1</v>
      </c>
      <c r="N3" s="18"/>
      <c r="O3" s="22">
        <v>2</v>
      </c>
      <c r="P3" s="18"/>
      <c r="Q3" s="18"/>
      <c r="R3" s="18"/>
      <c r="S3" s="18"/>
      <c r="T3" s="18"/>
      <c r="U3" s="18"/>
      <c r="V3" s="22">
        <v>1</v>
      </c>
      <c r="W3" s="23">
        <v>1</v>
      </c>
      <c r="X3" s="24" t="s">
        <v>55</v>
      </c>
      <c r="Y3" s="17"/>
      <c r="Z3" s="17" t="s">
        <v>62</v>
      </c>
      <c r="AA3" s="25" t="s">
        <v>57</v>
      </c>
      <c r="AB3" s="35" t="s">
        <v>56</v>
      </c>
    </row>
    <row r="4" spans="1:28" ht="13.5" hidden="1" thickTop="1" x14ac:dyDescent="0.2">
      <c r="A4" s="36">
        <v>2</v>
      </c>
      <c r="B4" s="26" t="s">
        <v>29</v>
      </c>
      <c r="C4" s="26" t="s">
        <v>38</v>
      </c>
      <c r="D4" s="27">
        <v>14</v>
      </c>
      <c r="E4" s="27">
        <v>5</v>
      </c>
      <c r="F4" s="27">
        <f t="shared" ref="F4:F24" si="0">D4*E4</f>
        <v>70</v>
      </c>
      <c r="G4" s="27">
        <v>17</v>
      </c>
      <c r="H4" s="28">
        <f t="shared" ref="H4:H24" si="1">G4*3.14</f>
        <v>53.38</v>
      </c>
      <c r="I4" s="28">
        <f t="shared" ref="I4:I24" si="2">1.3669*G4</f>
        <v>23.237300000000001</v>
      </c>
      <c r="J4" s="27">
        <v>4</v>
      </c>
      <c r="K4" s="27">
        <v>4</v>
      </c>
      <c r="L4" s="27"/>
      <c r="M4" s="27"/>
      <c r="N4" s="27"/>
      <c r="O4" s="29">
        <v>1</v>
      </c>
      <c r="P4" s="27"/>
      <c r="Q4" s="27"/>
      <c r="R4" s="27"/>
      <c r="S4" s="27"/>
      <c r="T4" s="27" t="s">
        <v>51</v>
      </c>
      <c r="U4" s="27"/>
      <c r="V4" s="29">
        <v>1</v>
      </c>
      <c r="W4" s="29">
        <v>1</v>
      </c>
      <c r="X4" s="30" t="s">
        <v>55</v>
      </c>
      <c r="Y4" s="26"/>
      <c r="Z4" s="26" t="s">
        <v>61</v>
      </c>
      <c r="AA4" s="31" t="s">
        <v>57</v>
      </c>
      <c r="AB4" s="37" t="s">
        <v>58</v>
      </c>
    </row>
    <row r="5" spans="1:28" ht="13.5" hidden="1" thickTop="1" x14ac:dyDescent="0.2">
      <c r="A5" s="36">
        <v>3</v>
      </c>
      <c r="B5" s="26" t="s">
        <v>29</v>
      </c>
      <c r="C5" s="26" t="s">
        <v>38</v>
      </c>
      <c r="D5" s="27">
        <v>15</v>
      </c>
      <c r="E5" s="27">
        <v>6</v>
      </c>
      <c r="F5" s="27">
        <f t="shared" si="0"/>
        <v>90</v>
      </c>
      <c r="G5" s="27">
        <v>16</v>
      </c>
      <c r="H5" s="28">
        <f t="shared" si="1"/>
        <v>50.24</v>
      </c>
      <c r="I5" s="28">
        <f t="shared" si="2"/>
        <v>21.8704</v>
      </c>
      <c r="J5" s="27">
        <v>4</v>
      </c>
      <c r="K5" s="27">
        <v>4</v>
      </c>
      <c r="L5" s="27"/>
      <c r="M5" s="27"/>
      <c r="N5" s="27"/>
      <c r="O5" s="29">
        <v>1</v>
      </c>
      <c r="P5" s="27"/>
      <c r="Q5" s="27"/>
      <c r="R5" s="27"/>
      <c r="S5" s="27"/>
      <c r="T5" s="27"/>
      <c r="U5" s="27" t="s">
        <v>50</v>
      </c>
      <c r="V5" s="29">
        <v>2</v>
      </c>
      <c r="W5" s="29">
        <v>2</v>
      </c>
      <c r="X5" s="30" t="s">
        <v>55</v>
      </c>
      <c r="Y5" s="26"/>
      <c r="Z5" s="26" t="s">
        <v>61</v>
      </c>
      <c r="AA5" s="31" t="s">
        <v>57</v>
      </c>
      <c r="AB5" s="37" t="s">
        <v>58</v>
      </c>
    </row>
    <row r="6" spans="1:28" ht="13.5" hidden="1" thickTop="1" x14ac:dyDescent="0.2">
      <c r="A6" s="36">
        <v>4</v>
      </c>
      <c r="B6" s="26" t="s">
        <v>29</v>
      </c>
      <c r="C6" s="26" t="s">
        <v>38</v>
      </c>
      <c r="D6" s="27">
        <v>10</v>
      </c>
      <c r="E6" s="27">
        <v>3</v>
      </c>
      <c r="F6" s="27">
        <f t="shared" si="0"/>
        <v>30</v>
      </c>
      <c r="G6" s="27">
        <v>9</v>
      </c>
      <c r="H6" s="28">
        <f t="shared" si="1"/>
        <v>28.26</v>
      </c>
      <c r="I6" s="28">
        <f t="shared" si="2"/>
        <v>12.302099999999999</v>
      </c>
      <c r="J6" s="27">
        <v>2</v>
      </c>
      <c r="K6" s="27">
        <v>3</v>
      </c>
      <c r="L6" s="27"/>
      <c r="M6" s="27"/>
      <c r="N6" s="27"/>
      <c r="O6" s="29">
        <v>1</v>
      </c>
      <c r="P6" s="27"/>
      <c r="Q6" s="27"/>
      <c r="R6" s="27"/>
      <c r="S6" s="27"/>
      <c r="T6" s="27"/>
      <c r="U6" s="27"/>
      <c r="V6" s="29">
        <v>1</v>
      </c>
      <c r="W6" s="29">
        <v>1</v>
      </c>
      <c r="X6" s="30" t="s">
        <v>55</v>
      </c>
      <c r="Y6" s="26"/>
      <c r="Z6" s="26" t="s">
        <v>61</v>
      </c>
      <c r="AA6" s="31" t="s">
        <v>57</v>
      </c>
      <c r="AB6" s="37" t="s">
        <v>58</v>
      </c>
    </row>
    <row r="7" spans="1:28" ht="13.5" hidden="1" thickTop="1" x14ac:dyDescent="0.2">
      <c r="A7" s="36">
        <v>5</v>
      </c>
      <c r="B7" s="26" t="s">
        <v>30</v>
      </c>
      <c r="C7" s="26" t="s">
        <v>39</v>
      </c>
      <c r="D7" s="27">
        <v>10</v>
      </c>
      <c r="E7" s="27">
        <v>3</v>
      </c>
      <c r="F7" s="27">
        <f t="shared" si="0"/>
        <v>30</v>
      </c>
      <c r="G7" s="27">
        <v>9</v>
      </c>
      <c r="H7" s="28">
        <f t="shared" si="1"/>
        <v>28.26</v>
      </c>
      <c r="I7" s="28">
        <f t="shared" si="2"/>
        <v>12.302099999999999</v>
      </c>
      <c r="J7" s="27">
        <v>2</v>
      </c>
      <c r="K7" s="27">
        <v>3</v>
      </c>
      <c r="L7" s="27"/>
      <c r="M7" s="27"/>
      <c r="N7" s="27"/>
      <c r="O7" s="29">
        <v>1</v>
      </c>
      <c r="P7" s="27"/>
      <c r="Q7" s="27"/>
      <c r="R7" s="27"/>
      <c r="S7" s="27"/>
      <c r="T7" s="27"/>
      <c r="U7" s="27"/>
      <c r="V7" s="29">
        <v>1</v>
      </c>
      <c r="W7" s="29">
        <v>1</v>
      </c>
      <c r="X7" s="30" t="s">
        <v>55</v>
      </c>
      <c r="Y7" s="26"/>
      <c r="Z7" s="26" t="s">
        <v>61</v>
      </c>
      <c r="AA7" s="31" t="s">
        <v>57</v>
      </c>
      <c r="AB7" s="37" t="s">
        <v>58</v>
      </c>
    </row>
    <row r="8" spans="1:28" ht="13.5" hidden="1" thickTop="1" x14ac:dyDescent="0.2">
      <c r="A8" s="36">
        <v>6</v>
      </c>
      <c r="B8" s="64" t="s">
        <v>31</v>
      </c>
      <c r="C8" s="26" t="s">
        <v>42</v>
      </c>
      <c r="D8" s="27">
        <v>7</v>
      </c>
      <c r="E8" s="27">
        <v>4</v>
      </c>
      <c r="F8" s="27">
        <f t="shared" si="0"/>
        <v>28</v>
      </c>
      <c r="G8" s="27">
        <v>10</v>
      </c>
      <c r="H8" s="28">
        <f t="shared" si="1"/>
        <v>31.400000000000002</v>
      </c>
      <c r="I8" s="28">
        <f t="shared" si="2"/>
        <v>13.669</v>
      </c>
      <c r="J8" s="27">
        <v>1</v>
      </c>
      <c r="K8" s="27">
        <v>3</v>
      </c>
      <c r="L8" s="27"/>
      <c r="M8" s="27"/>
      <c r="N8" s="27"/>
      <c r="O8" s="29">
        <v>1</v>
      </c>
      <c r="P8" s="27"/>
      <c r="Q8" s="27"/>
      <c r="R8" s="27"/>
      <c r="S8" s="27"/>
      <c r="T8" s="27"/>
      <c r="U8" s="27"/>
      <c r="V8" s="29">
        <v>1</v>
      </c>
      <c r="W8" s="29">
        <v>1</v>
      </c>
      <c r="X8" s="30" t="s">
        <v>55</v>
      </c>
      <c r="Y8" s="26"/>
      <c r="Z8" s="26" t="s">
        <v>61</v>
      </c>
      <c r="AA8" s="61" t="s">
        <v>57</v>
      </c>
      <c r="AB8" s="70" t="s">
        <v>58</v>
      </c>
    </row>
    <row r="9" spans="1:28" ht="13.5" thickTop="1" x14ac:dyDescent="0.2">
      <c r="A9" s="78">
        <v>7</v>
      </c>
      <c r="B9" s="68" t="s">
        <v>30</v>
      </c>
      <c r="C9" s="26" t="s">
        <v>39</v>
      </c>
      <c r="D9" s="27">
        <v>25</v>
      </c>
      <c r="E9" s="27">
        <v>9</v>
      </c>
      <c r="F9" s="27">
        <f t="shared" si="0"/>
        <v>225</v>
      </c>
      <c r="G9" s="27">
        <v>47</v>
      </c>
      <c r="H9" s="28">
        <f t="shared" si="1"/>
        <v>147.58000000000001</v>
      </c>
      <c r="I9" s="28">
        <f t="shared" si="2"/>
        <v>64.244299999999996</v>
      </c>
      <c r="J9" s="27">
        <v>6</v>
      </c>
      <c r="K9" s="27">
        <v>4</v>
      </c>
      <c r="L9" s="27"/>
      <c r="M9" s="27"/>
      <c r="N9" s="27"/>
      <c r="O9" s="29">
        <v>1</v>
      </c>
      <c r="P9" s="27" t="s">
        <v>50</v>
      </c>
      <c r="Q9" s="27"/>
      <c r="R9" s="27"/>
      <c r="S9" s="27" t="s">
        <v>50</v>
      </c>
      <c r="T9" s="27"/>
      <c r="U9" s="27"/>
      <c r="V9" s="29" t="s">
        <v>52</v>
      </c>
      <c r="W9" s="29">
        <v>1</v>
      </c>
      <c r="X9" s="30" t="s">
        <v>55</v>
      </c>
      <c r="Y9" s="26"/>
      <c r="Z9" s="26" t="s">
        <v>61</v>
      </c>
      <c r="AA9" s="69" t="s">
        <v>57</v>
      </c>
      <c r="AB9" s="71" t="s">
        <v>58</v>
      </c>
    </row>
    <row r="10" spans="1:28" hidden="1" x14ac:dyDescent="0.2">
      <c r="A10" s="36">
        <v>8</v>
      </c>
      <c r="B10" s="26" t="s">
        <v>29</v>
      </c>
      <c r="C10" s="26" t="s">
        <v>38</v>
      </c>
      <c r="D10" s="27">
        <v>12</v>
      </c>
      <c r="E10" s="27">
        <v>2</v>
      </c>
      <c r="F10" s="27">
        <f t="shared" si="0"/>
        <v>24</v>
      </c>
      <c r="G10" s="27">
        <v>9</v>
      </c>
      <c r="H10" s="28">
        <f t="shared" si="1"/>
        <v>28.26</v>
      </c>
      <c r="I10" s="28">
        <f t="shared" si="2"/>
        <v>12.302099999999999</v>
      </c>
      <c r="J10" s="27">
        <v>3</v>
      </c>
      <c r="K10" s="27">
        <v>3</v>
      </c>
      <c r="L10" s="27"/>
      <c r="M10" s="27"/>
      <c r="N10" s="27"/>
      <c r="O10" s="29">
        <v>1</v>
      </c>
      <c r="P10" s="27"/>
      <c r="Q10" s="27"/>
      <c r="R10" s="27"/>
      <c r="S10" s="27"/>
      <c r="T10" s="27"/>
      <c r="U10" s="27"/>
      <c r="V10" s="29">
        <v>1</v>
      </c>
      <c r="W10" s="29">
        <v>1</v>
      </c>
      <c r="X10" s="30" t="s">
        <v>55</v>
      </c>
      <c r="Y10" s="26"/>
      <c r="Z10" s="26" t="s">
        <v>61</v>
      </c>
      <c r="AA10" s="31" t="s">
        <v>57</v>
      </c>
      <c r="AB10" s="37" t="s">
        <v>58</v>
      </c>
    </row>
    <row r="11" spans="1:28" hidden="1" x14ac:dyDescent="0.2">
      <c r="A11" s="36">
        <v>9</v>
      </c>
      <c r="B11" s="26" t="s">
        <v>29</v>
      </c>
      <c r="C11" s="26" t="s">
        <v>38</v>
      </c>
      <c r="D11" s="27">
        <v>13</v>
      </c>
      <c r="E11" s="27">
        <v>3</v>
      </c>
      <c r="F11" s="27">
        <f t="shared" si="0"/>
        <v>39</v>
      </c>
      <c r="G11" s="27">
        <v>11</v>
      </c>
      <c r="H11" s="28">
        <f t="shared" si="1"/>
        <v>34.54</v>
      </c>
      <c r="I11" s="28">
        <f t="shared" si="2"/>
        <v>15.0359</v>
      </c>
      <c r="J11" s="27">
        <v>3</v>
      </c>
      <c r="K11" s="27">
        <v>3</v>
      </c>
      <c r="L11" s="27"/>
      <c r="M11" s="27"/>
      <c r="N11" s="27"/>
      <c r="O11" s="29">
        <v>1</v>
      </c>
      <c r="P11" s="27"/>
      <c r="Q11" s="27"/>
      <c r="R11" s="27"/>
      <c r="S11" s="27"/>
      <c r="T11" s="27"/>
      <c r="U11" s="27"/>
      <c r="V11" s="29">
        <v>1</v>
      </c>
      <c r="W11" s="29">
        <v>1</v>
      </c>
      <c r="X11" s="30" t="s">
        <v>55</v>
      </c>
      <c r="Y11" s="26"/>
      <c r="Z11" s="26" t="s">
        <v>61</v>
      </c>
      <c r="AA11" s="31" t="s">
        <v>57</v>
      </c>
      <c r="AB11" s="37" t="s">
        <v>58</v>
      </c>
    </row>
    <row r="12" spans="1:28" hidden="1" x14ac:dyDescent="0.2">
      <c r="A12" s="36">
        <v>10</v>
      </c>
      <c r="B12" s="26" t="s">
        <v>30</v>
      </c>
      <c r="C12" s="26" t="s">
        <v>39</v>
      </c>
      <c r="D12" s="27">
        <v>10</v>
      </c>
      <c r="E12" s="27">
        <v>5</v>
      </c>
      <c r="F12" s="27">
        <f t="shared" si="0"/>
        <v>50</v>
      </c>
      <c r="G12" s="27">
        <v>12</v>
      </c>
      <c r="H12" s="28">
        <f t="shared" si="1"/>
        <v>37.68</v>
      </c>
      <c r="I12" s="28">
        <f t="shared" si="2"/>
        <v>16.402799999999999</v>
      </c>
      <c r="J12" s="27">
        <v>4</v>
      </c>
      <c r="K12" s="27">
        <v>4</v>
      </c>
      <c r="L12" s="27"/>
      <c r="M12" s="27"/>
      <c r="N12" s="27"/>
      <c r="O12" s="29">
        <v>1</v>
      </c>
      <c r="P12" s="27"/>
      <c r="Q12" s="27"/>
      <c r="R12" s="27"/>
      <c r="S12" s="27"/>
      <c r="T12" s="27"/>
      <c r="U12" s="27"/>
      <c r="V12" s="29">
        <v>1</v>
      </c>
      <c r="W12" s="29">
        <v>1</v>
      </c>
      <c r="X12" s="30" t="s">
        <v>55</v>
      </c>
      <c r="Y12" s="26"/>
      <c r="Z12" s="26" t="s">
        <v>61</v>
      </c>
      <c r="AA12" s="31" t="s">
        <v>57</v>
      </c>
      <c r="AB12" s="37" t="s">
        <v>58</v>
      </c>
    </row>
    <row r="13" spans="1:28" hidden="1" x14ac:dyDescent="0.2">
      <c r="A13" s="36">
        <v>11</v>
      </c>
      <c r="B13" s="26" t="s">
        <v>32</v>
      </c>
      <c r="C13" s="26" t="s">
        <v>40</v>
      </c>
      <c r="D13" s="27">
        <v>10</v>
      </c>
      <c r="E13" s="27">
        <v>4</v>
      </c>
      <c r="F13" s="27">
        <f t="shared" si="0"/>
        <v>40</v>
      </c>
      <c r="G13" s="27">
        <v>12</v>
      </c>
      <c r="H13" s="28">
        <f t="shared" si="1"/>
        <v>37.68</v>
      </c>
      <c r="I13" s="28">
        <f t="shared" si="2"/>
        <v>16.402799999999999</v>
      </c>
      <c r="J13" s="27">
        <v>2</v>
      </c>
      <c r="K13" s="27">
        <v>3</v>
      </c>
      <c r="L13" s="27"/>
      <c r="M13" s="27"/>
      <c r="N13" s="27"/>
      <c r="O13" s="29">
        <v>1</v>
      </c>
      <c r="P13" s="27"/>
      <c r="Q13" s="27"/>
      <c r="R13" s="27"/>
      <c r="S13" s="27"/>
      <c r="T13" s="27"/>
      <c r="U13" s="27"/>
      <c r="V13" s="29">
        <v>1</v>
      </c>
      <c r="W13" s="29">
        <v>1</v>
      </c>
      <c r="X13" s="30" t="s">
        <v>55</v>
      </c>
      <c r="Y13" s="26"/>
      <c r="Z13" s="26" t="s">
        <v>61</v>
      </c>
      <c r="AA13" s="31" t="s">
        <v>57</v>
      </c>
      <c r="AB13" s="37" t="s">
        <v>58</v>
      </c>
    </row>
    <row r="14" spans="1:28" hidden="1" x14ac:dyDescent="0.2">
      <c r="A14" s="36">
        <v>12</v>
      </c>
      <c r="B14" s="26" t="s">
        <v>29</v>
      </c>
      <c r="C14" s="26" t="s">
        <v>38</v>
      </c>
      <c r="D14" s="27">
        <v>10</v>
      </c>
      <c r="E14" s="27">
        <v>3</v>
      </c>
      <c r="F14" s="27">
        <f t="shared" si="0"/>
        <v>30</v>
      </c>
      <c r="G14" s="27">
        <v>10</v>
      </c>
      <c r="H14" s="28">
        <f t="shared" si="1"/>
        <v>31.400000000000002</v>
      </c>
      <c r="I14" s="28">
        <f t="shared" si="2"/>
        <v>13.669</v>
      </c>
      <c r="J14" s="27">
        <v>3</v>
      </c>
      <c r="K14" s="27">
        <v>3</v>
      </c>
      <c r="L14" s="27"/>
      <c r="M14" s="27"/>
      <c r="N14" s="27"/>
      <c r="O14" s="29">
        <v>1</v>
      </c>
      <c r="P14" s="27"/>
      <c r="Q14" s="27"/>
      <c r="R14" s="27"/>
      <c r="S14" s="27"/>
      <c r="T14" s="27"/>
      <c r="U14" s="27"/>
      <c r="V14" s="29">
        <v>1</v>
      </c>
      <c r="W14" s="29">
        <v>1</v>
      </c>
      <c r="X14" s="30" t="s">
        <v>55</v>
      </c>
      <c r="Y14" s="26"/>
      <c r="Z14" s="26" t="s">
        <v>61</v>
      </c>
      <c r="AA14" s="31" t="s">
        <v>57</v>
      </c>
      <c r="AB14" s="37" t="s">
        <v>58</v>
      </c>
    </row>
    <row r="15" spans="1:28" hidden="1" x14ac:dyDescent="0.2">
      <c r="A15" s="36">
        <v>13</v>
      </c>
      <c r="B15" s="26" t="s">
        <v>29</v>
      </c>
      <c r="C15" s="26" t="s">
        <v>38</v>
      </c>
      <c r="D15" s="27">
        <v>14</v>
      </c>
      <c r="E15" s="27">
        <v>5</v>
      </c>
      <c r="F15" s="27">
        <f t="shared" si="0"/>
        <v>70</v>
      </c>
      <c r="G15" s="27">
        <v>14</v>
      </c>
      <c r="H15" s="28">
        <f t="shared" si="1"/>
        <v>43.96</v>
      </c>
      <c r="I15" s="28">
        <f t="shared" si="2"/>
        <v>19.136600000000001</v>
      </c>
      <c r="J15" s="27">
        <v>2</v>
      </c>
      <c r="K15" s="27">
        <v>3</v>
      </c>
      <c r="L15" s="27"/>
      <c r="M15" s="27"/>
      <c r="N15" s="27"/>
      <c r="O15" s="29">
        <v>1</v>
      </c>
      <c r="P15" s="27"/>
      <c r="Q15" s="27"/>
      <c r="R15" s="27"/>
      <c r="S15" s="27"/>
      <c r="T15" s="27"/>
      <c r="U15" s="27"/>
      <c r="V15" s="29">
        <v>1</v>
      </c>
      <c r="W15" s="29">
        <v>1</v>
      </c>
      <c r="X15" s="30" t="s">
        <v>55</v>
      </c>
      <c r="Y15" s="26"/>
      <c r="Z15" s="26" t="s">
        <v>61</v>
      </c>
      <c r="AA15" s="31" t="s">
        <v>57</v>
      </c>
      <c r="AB15" s="37" t="s">
        <v>58</v>
      </c>
    </row>
    <row r="16" spans="1:28" hidden="1" x14ac:dyDescent="0.2">
      <c r="A16" s="36">
        <v>14</v>
      </c>
      <c r="B16" s="26" t="s">
        <v>30</v>
      </c>
      <c r="C16" s="26" t="s">
        <v>39</v>
      </c>
      <c r="D16" s="27">
        <v>14</v>
      </c>
      <c r="E16" s="27">
        <v>5</v>
      </c>
      <c r="F16" s="27">
        <f t="shared" si="0"/>
        <v>70</v>
      </c>
      <c r="G16" s="27">
        <v>14</v>
      </c>
      <c r="H16" s="28">
        <f t="shared" si="1"/>
        <v>43.96</v>
      </c>
      <c r="I16" s="28">
        <f t="shared" si="2"/>
        <v>19.136600000000001</v>
      </c>
      <c r="J16" s="27">
        <v>2</v>
      </c>
      <c r="K16" s="27">
        <v>3</v>
      </c>
      <c r="L16" s="27"/>
      <c r="M16" s="27"/>
      <c r="N16" s="27"/>
      <c r="O16" s="29">
        <v>1</v>
      </c>
      <c r="P16" s="27"/>
      <c r="Q16" s="27"/>
      <c r="R16" s="27"/>
      <c r="S16" s="27"/>
      <c r="T16" s="27"/>
      <c r="U16" s="27"/>
      <c r="V16" s="29">
        <v>1</v>
      </c>
      <c r="W16" s="29">
        <v>1</v>
      </c>
      <c r="X16" s="30" t="s">
        <v>55</v>
      </c>
      <c r="Y16" s="26"/>
      <c r="Z16" s="26" t="s">
        <v>61</v>
      </c>
      <c r="AA16" s="31" t="s">
        <v>57</v>
      </c>
      <c r="AB16" s="37" t="s">
        <v>58</v>
      </c>
    </row>
    <row r="17" spans="1:28" hidden="1" x14ac:dyDescent="0.2">
      <c r="A17" s="36">
        <v>15</v>
      </c>
      <c r="B17" s="26" t="s">
        <v>33</v>
      </c>
      <c r="C17" s="26" t="s">
        <v>41</v>
      </c>
      <c r="D17" s="27">
        <v>14</v>
      </c>
      <c r="E17" s="27">
        <v>3</v>
      </c>
      <c r="F17" s="27">
        <f t="shared" si="0"/>
        <v>42</v>
      </c>
      <c r="G17" s="27" t="s">
        <v>46</v>
      </c>
      <c r="H17" s="28" t="s">
        <v>49</v>
      </c>
      <c r="I17" s="28" t="s">
        <v>45</v>
      </c>
      <c r="J17" s="27">
        <v>2</v>
      </c>
      <c r="K17" s="27">
        <v>4</v>
      </c>
      <c r="L17" s="27"/>
      <c r="M17" s="27"/>
      <c r="N17" s="27"/>
      <c r="O17" s="29">
        <v>1</v>
      </c>
      <c r="P17" s="27"/>
      <c r="Q17" s="27"/>
      <c r="R17" s="27"/>
      <c r="S17" s="27"/>
      <c r="T17" s="27"/>
      <c r="U17" s="27"/>
      <c r="V17" s="29">
        <v>1</v>
      </c>
      <c r="W17" s="29">
        <v>1</v>
      </c>
      <c r="X17" s="30" t="s">
        <v>55</v>
      </c>
      <c r="Y17" s="26"/>
      <c r="Z17" s="26" t="s">
        <v>61</v>
      </c>
      <c r="AA17" s="31" t="s">
        <v>57</v>
      </c>
      <c r="AB17" s="37" t="s">
        <v>58</v>
      </c>
    </row>
    <row r="18" spans="1:28" ht="39" customHeight="1" thickBot="1" x14ac:dyDescent="0.25">
      <c r="A18" s="78" t="s">
        <v>63</v>
      </c>
      <c r="B18" s="93" t="s">
        <v>34</v>
      </c>
      <c r="C18" s="95" t="s">
        <v>43</v>
      </c>
      <c r="D18" s="97" t="s">
        <v>44</v>
      </c>
      <c r="E18" s="99" t="s">
        <v>45</v>
      </c>
      <c r="F18" s="60" t="s">
        <v>67</v>
      </c>
      <c r="G18" s="99" t="s">
        <v>47</v>
      </c>
      <c r="H18" s="75" t="s">
        <v>67</v>
      </c>
      <c r="I18" s="117" t="s">
        <v>45</v>
      </c>
      <c r="J18" s="99" t="s">
        <v>45</v>
      </c>
      <c r="K18" s="99">
        <v>1</v>
      </c>
      <c r="L18" s="99"/>
      <c r="M18" s="99"/>
      <c r="N18" s="99"/>
      <c r="O18" s="113">
        <v>1</v>
      </c>
      <c r="P18" s="115"/>
      <c r="Q18" s="115"/>
      <c r="R18" s="115"/>
      <c r="S18" s="115"/>
      <c r="T18" s="115"/>
      <c r="U18" s="115"/>
      <c r="V18" s="113">
        <v>1</v>
      </c>
      <c r="W18" s="113">
        <v>1</v>
      </c>
      <c r="X18" s="109" t="s">
        <v>55</v>
      </c>
      <c r="Y18" s="111" t="s">
        <v>53</v>
      </c>
      <c r="Z18" s="32" t="s">
        <v>61</v>
      </c>
      <c r="AA18" s="75" t="s">
        <v>57</v>
      </c>
      <c r="AB18" s="38" t="s">
        <v>58</v>
      </c>
    </row>
    <row r="19" spans="1:28" ht="44.25" hidden="1" customHeight="1" x14ac:dyDescent="0.2">
      <c r="A19" s="39" t="s">
        <v>64</v>
      </c>
      <c r="B19" s="94"/>
      <c r="C19" s="96"/>
      <c r="D19" s="98"/>
      <c r="E19" s="100"/>
      <c r="F19" s="44" t="s">
        <v>66</v>
      </c>
      <c r="G19" s="100"/>
      <c r="H19" s="76" t="s">
        <v>67</v>
      </c>
      <c r="I19" s="118"/>
      <c r="J19" s="100"/>
      <c r="K19" s="100"/>
      <c r="L19" s="100"/>
      <c r="M19" s="100"/>
      <c r="N19" s="100"/>
      <c r="O19" s="114"/>
      <c r="P19" s="116"/>
      <c r="Q19" s="116"/>
      <c r="R19" s="116"/>
      <c r="S19" s="116"/>
      <c r="T19" s="116"/>
      <c r="U19" s="116"/>
      <c r="V19" s="114"/>
      <c r="W19" s="114"/>
      <c r="X19" s="110"/>
      <c r="Y19" s="112"/>
      <c r="Z19" s="67" t="s">
        <v>62</v>
      </c>
      <c r="AA19" s="74" t="s">
        <v>57</v>
      </c>
      <c r="AB19" s="46" t="s">
        <v>65</v>
      </c>
    </row>
    <row r="20" spans="1:28" hidden="1" x14ac:dyDescent="0.2">
      <c r="A20" s="34">
        <v>17</v>
      </c>
      <c r="B20" s="65" t="s">
        <v>35</v>
      </c>
      <c r="C20" s="65" t="s">
        <v>37</v>
      </c>
      <c r="D20" s="18">
        <v>26</v>
      </c>
      <c r="E20" s="18">
        <v>6</v>
      </c>
      <c r="F20" s="18">
        <f t="shared" si="0"/>
        <v>156</v>
      </c>
      <c r="G20" s="18">
        <v>26</v>
      </c>
      <c r="H20" s="20">
        <f t="shared" si="1"/>
        <v>81.64</v>
      </c>
      <c r="I20" s="20">
        <f t="shared" si="2"/>
        <v>35.539400000000001</v>
      </c>
      <c r="J20" s="18">
        <v>14</v>
      </c>
      <c r="K20" s="18">
        <v>4</v>
      </c>
      <c r="L20" s="18"/>
      <c r="M20" s="18"/>
      <c r="N20" s="18"/>
      <c r="O20" s="22">
        <v>1</v>
      </c>
      <c r="P20" s="18"/>
      <c r="Q20" s="18"/>
      <c r="R20" s="18"/>
      <c r="S20" s="18"/>
      <c r="T20" s="18"/>
      <c r="U20" s="18"/>
      <c r="V20" s="22">
        <v>1</v>
      </c>
      <c r="W20" s="22">
        <v>1</v>
      </c>
      <c r="X20" s="62" t="s">
        <v>55</v>
      </c>
      <c r="Y20" s="65" t="s">
        <v>54</v>
      </c>
      <c r="Z20" s="65" t="s">
        <v>62</v>
      </c>
      <c r="AA20" s="63" t="s">
        <v>57</v>
      </c>
      <c r="AB20" s="66" t="s">
        <v>59</v>
      </c>
    </row>
    <row r="21" spans="1:28" hidden="1" x14ac:dyDescent="0.2">
      <c r="A21" s="36">
        <v>18</v>
      </c>
      <c r="B21" s="26" t="s">
        <v>35</v>
      </c>
      <c r="C21" s="26" t="s">
        <v>37</v>
      </c>
      <c r="D21" s="27">
        <v>26</v>
      </c>
      <c r="E21" s="27">
        <v>8</v>
      </c>
      <c r="F21" s="27">
        <f t="shared" si="0"/>
        <v>208</v>
      </c>
      <c r="G21" s="27">
        <v>45</v>
      </c>
      <c r="H21" s="28">
        <f t="shared" si="1"/>
        <v>141.30000000000001</v>
      </c>
      <c r="I21" s="28">
        <f t="shared" si="2"/>
        <v>61.5105</v>
      </c>
      <c r="J21" s="27">
        <v>8</v>
      </c>
      <c r="K21" s="27">
        <v>4</v>
      </c>
      <c r="L21" s="27"/>
      <c r="M21" s="27"/>
      <c r="N21" s="27"/>
      <c r="O21" s="29">
        <v>1</v>
      </c>
      <c r="P21" s="27"/>
      <c r="Q21" s="27"/>
      <c r="R21" s="27"/>
      <c r="S21" s="27"/>
      <c r="T21" s="27"/>
      <c r="U21" s="27"/>
      <c r="V21" s="29">
        <v>1</v>
      </c>
      <c r="W21" s="29">
        <v>1</v>
      </c>
      <c r="X21" s="30" t="s">
        <v>55</v>
      </c>
      <c r="Y21" s="26" t="s">
        <v>54</v>
      </c>
      <c r="Z21" s="26" t="s">
        <v>62</v>
      </c>
      <c r="AA21" s="31" t="s">
        <v>57</v>
      </c>
      <c r="AB21" s="38" t="s">
        <v>59</v>
      </c>
    </row>
    <row r="22" spans="1:28" hidden="1" x14ac:dyDescent="0.2">
      <c r="A22" s="36">
        <v>19</v>
      </c>
      <c r="B22" s="26" t="s">
        <v>28</v>
      </c>
      <c r="C22" s="26" t="s">
        <v>36</v>
      </c>
      <c r="D22" s="27">
        <v>26</v>
      </c>
      <c r="E22" s="27">
        <v>10</v>
      </c>
      <c r="F22" s="27">
        <f t="shared" si="0"/>
        <v>260</v>
      </c>
      <c r="G22" s="27">
        <v>56</v>
      </c>
      <c r="H22" s="28">
        <f t="shared" si="1"/>
        <v>175.84</v>
      </c>
      <c r="I22" s="28">
        <f t="shared" si="2"/>
        <v>76.546400000000006</v>
      </c>
      <c r="J22" s="27">
        <v>6</v>
      </c>
      <c r="K22" s="27">
        <v>4</v>
      </c>
      <c r="L22" s="27"/>
      <c r="M22" s="33">
        <v>0.1</v>
      </c>
      <c r="N22" s="27"/>
      <c r="O22" s="29">
        <v>2</v>
      </c>
      <c r="P22" s="27"/>
      <c r="Q22" s="27"/>
      <c r="R22" s="27"/>
      <c r="S22" s="27"/>
      <c r="T22" s="27"/>
      <c r="U22" s="27"/>
      <c r="V22" s="29">
        <v>1</v>
      </c>
      <c r="W22" s="29">
        <v>1</v>
      </c>
      <c r="X22" s="30" t="s">
        <v>55</v>
      </c>
      <c r="Y22" s="26" t="s">
        <v>54</v>
      </c>
      <c r="Z22" s="26" t="s">
        <v>62</v>
      </c>
      <c r="AA22" s="31" t="s">
        <v>57</v>
      </c>
      <c r="AB22" s="38" t="s">
        <v>59</v>
      </c>
    </row>
    <row r="23" spans="1:28" hidden="1" x14ac:dyDescent="0.2">
      <c r="A23" s="36">
        <v>20</v>
      </c>
      <c r="B23" s="26" t="s">
        <v>35</v>
      </c>
      <c r="C23" s="26" t="s">
        <v>37</v>
      </c>
      <c r="D23" s="27">
        <v>26</v>
      </c>
      <c r="E23" s="27">
        <v>8</v>
      </c>
      <c r="F23" s="27">
        <f t="shared" si="0"/>
        <v>208</v>
      </c>
      <c r="G23" s="27">
        <v>38</v>
      </c>
      <c r="H23" s="28">
        <f t="shared" si="1"/>
        <v>119.32000000000001</v>
      </c>
      <c r="I23" s="28">
        <f t="shared" si="2"/>
        <v>51.9422</v>
      </c>
      <c r="J23" s="27">
        <v>6</v>
      </c>
      <c r="K23" s="27">
        <v>4</v>
      </c>
      <c r="L23" s="27"/>
      <c r="M23" s="27"/>
      <c r="N23" s="27"/>
      <c r="O23" s="29">
        <v>1</v>
      </c>
      <c r="P23" s="27"/>
      <c r="Q23" s="27"/>
      <c r="R23" s="27"/>
      <c r="S23" s="27"/>
      <c r="T23" s="27"/>
      <c r="U23" s="27"/>
      <c r="V23" s="29">
        <v>1</v>
      </c>
      <c r="W23" s="29">
        <v>1</v>
      </c>
      <c r="X23" s="30" t="s">
        <v>55</v>
      </c>
      <c r="Y23" s="26" t="s">
        <v>54</v>
      </c>
      <c r="Z23" s="26" t="s">
        <v>62</v>
      </c>
      <c r="AA23" s="31" t="s">
        <v>57</v>
      </c>
      <c r="AB23" s="38" t="s">
        <v>59</v>
      </c>
    </row>
    <row r="24" spans="1:28" ht="14.25" hidden="1" thickTop="1" thickBot="1" x14ac:dyDescent="0.25">
      <c r="A24" s="77">
        <v>21</v>
      </c>
      <c r="B24" s="64" t="s">
        <v>35</v>
      </c>
      <c r="C24" s="40" t="s">
        <v>37</v>
      </c>
      <c r="D24" s="41">
        <v>26</v>
      </c>
      <c r="E24" s="41">
        <v>6</v>
      </c>
      <c r="F24" s="41">
        <f t="shared" si="0"/>
        <v>156</v>
      </c>
      <c r="G24" s="41">
        <v>44</v>
      </c>
      <c r="H24" s="42">
        <f t="shared" si="1"/>
        <v>138.16</v>
      </c>
      <c r="I24" s="42">
        <f t="shared" si="2"/>
        <v>60.143599999999999</v>
      </c>
      <c r="J24" s="41">
        <v>10</v>
      </c>
      <c r="K24" s="41">
        <v>4</v>
      </c>
      <c r="L24" s="41"/>
      <c r="M24" s="41"/>
      <c r="N24" s="41"/>
      <c r="O24" s="43">
        <v>1</v>
      </c>
      <c r="P24" s="41"/>
      <c r="Q24" s="41"/>
      <c r="R24" s="41"/>
      <c r="S24" s="41"/>
      <c r="T24" s="41"/>
      <c r="U24" s="41"/>
      <c r="V24" s="43">
        <v>1</v>
      </c>
      <c r="W24" s="43">
        <v>1</v>
      </c>
      <c r="X24" s="44" t="s">
        <v>55</v>
      </c>
      <c r="Y24" s="40" t="s">
        <v>54</v>
      </c>
      <c r="Z24" s="40" t="s">
        <v>62</v>
      </c>
      <c r="AA24" s="45" t="s">
        <v>57</v>
      </c>
      <c r="AB24" s="72" t="s">
        <v>59</v>
      </c>
    </row>
    <row r="25" spans="1:28" ht="13.5" thickTop="1" x14ac:dyDescent="0.2">
      <c r="A25" s="73"/>
      <c r="B25" s="73"/>
      <c r="AB25" s="73"/>
    </row>
  </sheetData>
  <mergeCells count="41">
    <mergeCell ref="I18:I19"/>
    <mergeCell ref="J18:J19"/>
    <mergeCell ref="K18:K19"/>
    <mergeCell ref="O18:O19"/>
    <mergeCell ref="N18:N19"/>
    <mergeCell ref="X18:X19"/>
    <mergeCell ref="Y18:Y19"/>
    <mergeCell ref="W18:W19"/>
    <mergeCell ref="V18:V19"/>
    <mergeCell ref="L18:L19"/>
    <mergeCell ref="M18:M19"/>
    <mergeCell ref="T18:T19"/>
    <mergeCell ref="U18:U19"/>
    <mergeCell ref="P18:P19"/>
    <mergeCell ref="Q18:Q19"/>
    <mergeCell ref="R18:R19"/>
    <mergeCell ref="S18:S19"/>
    <mergeCell ref="AA1:AA2"/>
    <mergeCell ref="AB1:AB2"/>
    <mergeCell ref="B18:B19"/>
    <mergeCell ref="C18:C19"/>
    <mergeCell ref="D18:D19"/>
    <mergeCell ref="E18:E19"/>
    <mergeCell ref="G18:G19"/>
    <mergeCell ref="L1:O1"/>
    <mergeCell ref="P1:V1"/>
    <mergeCell ref="W1:W2"/>
    <mergeCell ref="X1:X2"/>
    <mergeCell ref="Y1:Y2"/>
    <mergeCell ref="Z1:Z2"/>
    <mergeCell ref="F1:F2"/>
    <mergeCell ref="G1:G2"/>
    <mergeCell ref="H1:H2"/>
    <mergeCell ref="I1:I2"/>
    <mergeCell ref="J1:J2"/>
    <mergeCell ref="K1:K2"/>
    <mergeCell ref="A1:A2"/>
    <mergeCell ref="B1:B2"/>
    <mergeCell ref="C1:C2"/>
    <mergeCell ref="D1:D2"/>
    <mergeCell ref="E1:E2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D02840B944C546A8FFB3BEE68E8FD7" ma:contentTypeVersion="34" ma:contentTypeDescription="Vytvoří nový dokument" ma:contentTypeScope="" ma:versionID="08bf69d0f21ee3c094b2d8d3dd350278">
  <xsd:schema xmlns:xsd="http://www.w3.org/2001/XMLSchema" xmlns:xs="http://www.w3.org/2001/XMLSchema" xmlns:p="http://schemas.microsoft.com/office/2006/metadata/properties" xmlns:ns1="http://schemas.microsoft.com/sharepoint/v3" xmlns:ns2="1c5afdd9-10a7-4471-939e-3b6fefddb120" xmlns:ns3="1b0a2e31-377b-4a4f-8b74-191dd8e2e1a2" xmlns:ns4="http://schemas.microsoft.com/sharepoint/v3/fields" targetNamespace="http://schemas.microsoft.com/office/2006/metadata/properties" ma:root="true" ma:fieldsID="f7465094cdbbedec705ec572e191717b" ns1:_="" ns2:_="" ns3:_="" ns4:_="">
    <xsd:import namespace="http://schemas.microsoft.com/sharepoint/v3"/>
    <xsd:import namespace="1c5afdd9-10a7-4471-939e-3b6fefddb120"/>
    <xsd:import namespace="1b0a2e31-377b-4a4f-8b74-191dd8e2e1a2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A" minOccurs="0"/>
                <xsd:element ref="ns1:ClientSideApplicationId" minOccurs="0"/>
                <xsd:element ref="ns1:PageLayoutType" minOccurs="0"/>
                <xsd:element ref="ns1:CanvasContent1" minOccurs="0"/>
                <xsd:element ref="ns1:BannerImageUrl" minOccurs="0"/>
                <xsd:element ref="ns1:BannerImageOffset" minOccurs="0"/>
                <xsd:element ref="ns4:Description" minOccurs="0"/>
                <xsd:element ref="ns1:PromotedState" minOccurs="0"/>
                <xsd:element ref="ns3:MediaServiceAutoKeyPoints" minOccurs="0"/>
                <xsd:element ref="ns3:MediaServiceKeyPoints" minOccurs="0"/>
                <xsd:element ref="ns3:Odkaz" minOccurs="0"/>
                <xsd:element ref="ns3:MediaLengthInSeconds" minOccurs="0"/>
                <xsd:element ref="ns3:Pozn_x00e1_mka" minOccurs="0"/>
                <xsd:element ref="ns2:TaxCatchAll" minOccurs="0"/>
                <xsd:element ref="ns3:lcf76f155ced4ddcb4097134ff3c332f" minOccurs="0"/>
                <xsd:element ref="ns3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ClientSideApplicationId" ma:index="20" nillable="true" ma:displayName="ID stránky klientské aplikace" ma:description="ID stránky klientské aplikace" ma:hidden="true" ma:internalName="ClientSideApplicationId">
      <xsd:simpleType>
        <xsd:restriction base="dms:Unknown"/>
      </xsd:simpleType>
    </xsd:element>
    <xsd:element name="PageLayoutType" ma:index="21" nillable="true" ma:displayName="Typ rozložení stránky" ma:description="Typ rozložení stránky" ma:hidden="true" ma:internalName="PageLayoutType">
      <xsd:simpleType>
        <xsd:restriction base="dms:Text">
          <xsd:maxLength value="255"/>
        </xsd:restriction>
      </xsd:simpleType>
    </xsd:element>
    <xsd:element name="CanvasContent1" ma:index="22" nillable="true" ma:displayName="Obsah plátna pro vytváření webového obsahu" ma:description="V tomto sloupci se ukládá obsah plátna pro vytváření webového obsahu na stránce webu." ma:internalName="CanvasContent1" ma:readOnly="false">
      <xsd:simpleType>
        <xsd:restriction base="dms:Unknown"/>
      </xsd:simpleType>
    </xsd:element>
    <xsd:element name="BannerImageUrl" ma:index="23" nillable="true" ma:displayName="Adresa URL obrázku banneru" ma:description="Adresa URL obrázku banneru" ma:internalName="BannerImage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BannerImageOffset" ma:index="24" nillable="true" ma:displayName="Posun obrázku banneru" ma:description="Posun obrázku banneru" ma:hidden="true" ma:internalName="BannerImageOffset">
      <xsd:simpleType>
        <xsd:restriction base="dms:Text"/>
      </xsd:simpleType>
    </xsd:element>
    <xsd:element name="PromotedState" ma:index="26" nillable="true" ma:displayName="Stav se zvýšenou úrovní" ma:default="0" ma:description="" ma:internalName="PromotedState" ma:readOnly="tru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5afdd9-10a7-4471-939e-3b6fefddb12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32" nillable="true" ma:displayName="Taxonomy Catch All Column" ma:hidden="true" ma:list="{288e5711-1c27-48ea-9f57-f75b0e4f0198}" ma:internalName="TaxCatchAll" ma:showField="CatchAllData" ma:web="1c5afdd9-10a7-4471-939e-3b6fefddb12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0a2e31-377b-4a4f-8b74-191dd8e2e1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A" ma:index="19" nillable="true" ma:displayName="A" ma:format="Image" ma:internalName="A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AutoKeyPoints" ma:index="2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Odkaz" ma:index="29" nillable="true" ma:displayName="Odkaz" ma:format="Hyperlink" ma:internalName="Odkaz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LengthInSeconds" ma:index="30" nillable="true" ma:displayName="Length (seconds)" ma:internalName="MediaLengthInSeconds" ma:readOnly="true">
      <xsd:simpleType>
        <xsd:restriction base="dms:Unknown"/>
      </xsd:simpleType>
    </xsd:element>
    <xsd:element name="Pozn_x00e1_mka" ma:index="31" nillable="true" ma:displayName="Poznámka" ma:format="Dropdown" ma:internalName="Pozn_x00e1_mka">
      <xsd:simpleType>
        <xsd:restriction base="dms:Text">
          <xsd:maxLength value="255"/>
        </xsd:restriction>
      </xsd:simpleType>
    </xsd:element>
    <xsd:element name="lcf76f155ced4ddcb4097134ff3c332f" ma:index="34" nillable="true" ma:taxonomy="true" ma:internalName="lcf76f155ced4ddcb4097134ff3c332f" ma:taxonomyFieldName="MediaServiceImageTags" ma:displayName="Značky obrázků" ma:readOnly="false" ma:fieldId="{5cf76f15-5ced-4ddc-b409-7134ff3c332f}" ma:taxonomyMulti="true" ma:sspId="e55adb0b-e27a-463e-bbaa-ef01d4c7bc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_Flow_SignoffStatus" ma:index="35" nillable="true" ma:displayName="Stav odsouhlasení" ma:internalName="Stav_x0020_odsouhlasen_x00ed_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Description" ma:index="25" nillable="true" ma:displayName="Popis" ma:internalName="Description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D534E97-3DA9-42FC-946A-117EC9CA03D4}"/>
</file>

<file path=customXml/itemProps2.xml><?xml version="1.0" encoding="utf-8"?>
<ds:datastoreItem xmlns:ds="http://schemas.openxmlformats.org/officeDocument/2006/customXml" ds:itemID="{5366D6D8-D3B1-4ED1-9DC2-F2B74858EAB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Tabulky</vt:lpstr>
      <vt:lpstr>Povolení ke kácení</vt:lpstr>
      <vt:lpstr>Tabulky!Oblast_tisku</vt:lpstr>
    </vt:vector>
  </TitlesOfParts>
  <Company>Ing. Hladíková Lenka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Hladíková Lenka</dc:creator>
  <cp:lastModifiedBy>3L</cp:lastModifiedBy>
  <cp:lastPrinted>2021-06-15T08:32:13Z</cp:lastPrinted>
  <dcterms:created xsi:type="dcterms:W3CDTF">2009-09-09T08:18:57Z</dcterms:created>
  <dcterms:modified xsi:type="dcterms:W3CDTF">2021-06-15T13:09:51Z</dcterms:modified>
</cp:coreProperties>
</file>