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afisek\existence sítí - digi\Pomezí, oprava vodovodu\00 rozpočet\"/>
    </mc:Choice>
  </mc:AlternateContent>
  <bookViews>
    <workbookView xWindow="0" yWindow="0" windowWidth="0" windowHeight="0"/>
  </bookViews>
  <sheets>
    <sheet name="Rekapitulace stavby" sheetId="1" r:id="rId1"/>
    <sheet name="01 - Vodovodní řad V1" sheetId="2" r:id="rId2"/>
    <sheet name="02 - Vodovodní řad V2" sheetId="3" r:id="rId3"/>
    <sheet name="03 - Vodovodní řad V3" sheetId="4" r:id="rId4"/>
    <sheet name="04 - Vodovodní řad V4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Vodovodní řad V1'!$C$122:$K$262</definedName>
    <definedName name="_xlnm.Print_Area" localSheetId="1">'01 - Vodovodní řad V1'!$C$4:$J$76,'01 - Vodovodní řad V1'!$C$82:$J$104,'01 - Vodovodní řad V1'!$C$110:$J$262</definedName>
    <definedName name="_xlnm.Print_Titles" localSheetId="1">'01 - Vodovodní řad V1'!$122:$122</definedName>
    <definedName name="_xlnm._FilterDatabase" localSheetId="2" hidden="1">'02 - Vodovodní řad V2'!$C$122:$K$243</definedName>
    <definedName name="_xlnm.Print_Area" localSheetId="2">'02 - Vodovodní řad V2'!$C$4:$J$76,'02 - Vodovodní řad V2'!$C$82:$J$104,'02 - Vodovodní řad V2'!$C$110:$J$243</definedName>
    <definedName name="_xlnm.Print_Titles" localSheetId="2">'02 - Vodovodní řad V2'!$122:$122</definedName>
    <definedName name="_xlnm._FilterDatabase" localSheetId="3" hidden="1">'03 - Vodovodní řad V3'!$C$122:$K$229</definedName>
    <definedName name="_xlnm.Print_Area" localSheetId="3">'03 - Vodovodní řad V3'!$C$4:$J$76,'03 - Vodovodní řad V3'!$C$82:$J$104,'03 - Vodovodní řad V3'!$C$110:$J$229</definedName>
    <definedName name="_xlnm.Print_Titles" localSheetId="3">'03 - Vodovodní řad V3'!$122:$122</definedName>
    <definedName name="_xlnm._FilterDatabase" localSheetId="4" hidden="1">'04 - Vodovodní řad V4'!$C$122:$K$231</definedName>
    <definedName name="_xlnm.Print_Area" localSheetId="4">'04 - Vodovodní řad V4'!$C$4:$J$76,'04 - Vodovodní řad V4'!$C$82:$J$104,'04 - Vodovodní řad V4'!$C$110:$J$231</definedName>
    <definedName name="_xlnm.Print_Titles" localSheetId="4">'04 - Vodovodní řad V4'!$122:$122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7"/>
  <c r="E115"/>
  <c r="J92"/>
  <c r="F89"/>
  <c r="E87"/>
  <c r="J21"/>
  <c r="E21"/>
  <c r="J91"/>
  <c r="J20"/>
  <c r="J18"/>
  <c r="E18"/>
  <c r="F120"/>
  <c r="J17"/>
  <c r="J15"/>
  <c r="E15"/>
  <c r="F91"/>
  <c r="J14"/>
  <c r="J12"/>
  <c r="J89"/>
  <c r="E7"/>
  <c r="E113"/>
  <c i="4" r="J37"/>
  <c r="J36"/>
  <c i="1" r="AY97"/>
  <c i="4" r="J35"/>
  <c i="1" r="AX97"/>
  <c i="4"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120"/>
  <c r="J17"/>
  <c r="J15"/>
  <c r="E15"/>
  <c r="F91"/>
  <c r="J14"/>
  <c r="J12"/>
  <c r="J117"/>
  <c r="E7"/>
  <c r="E85"/>
  <c i="3" r="J37"/>
  <c r="J36"/>
  <c i="1" r="AY96"/>
  <c i="3" r="J35"/>
  <c i="1" r="AX96"/>
  <c i="3"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120"/>
  <c r="J17"/>
  <c r="J15"/>
  <c r="E15"/>
  <c r="F119"/>
  <c r="J14"/>
  <c r="J12"/>
  <c r="J89"/>
  <c r="E7"/>
  <c r="E85"/>
  <c i="2" r="J37"/>
  <c r="J36"/>
  <c i="1" r="AY95"/>
  <c i="2" r="J35"/>
  <c i="1" r="AX95"/>
  <c i="2"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7"/>
  <c r="E115"/>
  <c r="J92"/>
  <c r="F89"/>
  <c r="E87"/>
  <c r="J21"/>
  <c r="E21"/>
  <c r="J91"/>
  <c r="J20"/>
  <c r="J18"/>
  <c r="E18"/>
  <c r="F92"/>
  <c r="J17"/>
  <c r="J15"/>
  <c r="E15"/>
  <c r="F91"/>
  <c r="J14"/>
  <c r="J12"/>
  <c r="J117"/>
  <c r="E7"/>
  <c r="E85"/>
  <c i="1" r="L90"/>
  <c r="AM90"/>
  <c r="AM89"/>
  <c r="L89"/>
  <c r="AM87"/>
  <c r="L87"/>
  <c r="L85"/>
  <c r="L84"/>
  <c i="2" r="J235"/>
  <c r="J191"/>
  <c r="BK166"/>
  <c r="J130"/>
  <c r="BK180"/>
  <c r="BK145"/>
  <c r="BK210"/>
  <c r="J159"/>
  <c i="1" r="AS94"/>
  <c i="2" r="J196"/>
  <c r="BK224"/>
  <c r="J135"/>
  <c r="J231"/>
  <c r="J131"/>
  <c r="J193"/>
  <c r="J175"/>
  <c r="J233"/>
  <c r="BK187"/>
  <c r="BK227"/>
  <c r="BK131"/>
  <c i="3" r="J228"/>
  <c r="BK180"/>
  <c r="J235"/>
  <c r="BK189"/>
  <c r="BK167"/>
  <c r="BK231"/>
  <c r="BK194"/>
  <c r="BK155"/>
  <c r="BK233"/>
  <c r="BK203"/>
  <c r="J177"/>
  <c r="BK146"/>
  <c r="BK234"/>
  <c r="BK210"/>
  <c r="BK137"/>
  <c r="J239"/>
  <c r="J194"/>
  <c r="BK174"/>
  <c r="BK217"/>
  <c r="BK187"/>
  <c r="J153"/>
  <c r="BK228"/>
  <c r="BK163"/>
  <c r="J137"/>
  <c r="J225"/>
  <c r="BK183"/>
  <c r="J128"/>
  <c r="J218"/>
  <c i="4" r="J225"/>
  <c r="J170"/>
  <c r="J138"/>
  <c r="J175"/>
  <c r="BK194"/>
  <c r="BK176"/>
  <c r="J133"/>
  <c r="BK173"/>
  <c r="J161"/>
  <c r="BK127"/>
  <c r="J201"/>
  <c r="J181"/>
  <c r="BK153"/>
  <c r="BK209"/>
  <c r="BK152"/>
  <c r="J215"/>
  <c r="BK193"/>
  <c r="BK172"/>
  <c r="J222"/>
  <c r="J153"/>
  <c r="BK134"/>
  <c r="BK187"/>
  <c r="BK154"/>
  <c r="BK145"/>
  <c r="J219"/>
  <c r="J142"/>
  <c r="J217"/>
  <c r="J199"/>
  <c r="BK144"/>
  <c i="5" r="J219"/>
  <c r="J193"/>
  <c r="BK211"/>
  <c r="J190"/>
  <c r="BK127"/>
  <c r="BK182"/>
  <c r="J144"/>
  <c r="BK221"/>
  <c r="BK181"/>
  <c r="BK141"/>
  <c r="BK200"/>
  <c r="BK152"/>
  <c r="J204"/>
  <c r="BK188"/>
  <c r="BK167"/>
  <c r="J200"/>
  <c r="BK166"/>
  <c r="J132"/>
  <c r="J209"/>
  <c r="J128"/>
  <c r="BK222"/>
  <c r="J185"/>
  <c r="J133"/>
  <c r="J211"/>
  <c r="BK155"/>
  <c r="J139"/>
  <c r="J184"/>
  <c r="BK138"/>
  <c r="J136"/>
  <c i="2" r="J219"/>
  <c r="BK207"/>
  <c r="BK186"/>
  <c r="J158"/>
  <c r="BK228"/>
  <c r="BK173"/>
  <c r="BK127"/>
  <c r="BK191"/>
  <c r="J141"/>
  <c r="BK223"/>
  <c r="BK198"/>
  <c r="BK158"/>
  <c r="J192"/>
  <c r="J176"/>
  <c r="BK172"/>
  <c r="BK157"/>
  <c r="J136"/>
  <c r="BK250"/>
  <c r="BK234"/>
  <c r="J221"/>
  <c r="J214"/>
  <c r="BK199"/>
  <c r="J162"/>
  <c r="J148"/>
  <c r="J244"/>
  <c r="J188"/>
  <c r="BK260"/>
  <c r="J226"/>
  <c r="J143"/>
  <c r="BK222"/>
  <c r="BK168"/>
  <c r="J153"/>
  <c r="BK247"/>
  <c r="J202"/>
  <c r="J184"/>
  <c r="J254"/>
  <c r="J213"/>
  <c r="BK147"/>
  <c i="3" r="BK206"/>
  <c r="J230"/>
  <c r="BK173"/>
  <c r="J213"/>
  <c r="BK181"/>
  <c r="BK144"/>
  <c r="BK215"/>
  <c r="J237"/>
  <c r="BK204"/>
  <c r="BK148"/>
  <c r="BK225"/>
  <c i="4" r="J210"/>
  <c r="J183"/>
  <c r="BK132"/>
  <c r="BK182"/>
  <c r="J147"/>
  <c r="BK215"/>
  <c r="J155"/>
  <c r="BK183"/>
  <c r="BK216"/>
  <c r="J128"/>
  <c r="J152"/>
  <c r="J178"/>
  <c r="J129"/>
  <c r="J198"/>
  <c r="BK202"/>
  <c r="BK142"/>
  <c i="5" r="J167"/>
  <c r="BK189"/>
  <c r="BK215"/>
  <c r="J170"/>
  <c r="J205"/>
  <c r="J150"/>
  <c r="J177"/>
  <c r="J217"/>
  <c r="BK183"/>
  <c r="BK213"/>
  <c r="J182"/>
  <c r="BK229"/>
  <c r="BK153"/>
  <c r="J189"/>
  <c r="BK132"/>
  <c r="J203"/>
  <c r="BK135"/>
  <c r="BK139"/>
  <c r="BK133"/>
  <c i="2" r="J240"/>
  <c r="J209"/>
  <c r="J165"/>
  <c r="J241"/>
  <c r="J150"/>
  <c r="J237"/>
  <c r="BK167"/>
  <c r="J217"/>
  <c r="J155"/>
  <c r="BK225"/>
  <c r="BK143"/>
  <c r="BK254"/>
  <c r="J224"/>
  <c r="J170"/>
  <c r="J260"/>
  <c r="J177"/>
  <c r="BK182"/>
  <c r="J257"/>
  <c r="BK237"/>
  <c r="BK188"/>
  <c r="BK130"/>
  <c r="J242"/>
  <c r="BK179"/>
  <c i="3" r="J220"/>
  <c r="BK134"/>
  <c r="BK200"/>
  <c r="BK151"/>
  <c r="J171"/>
  <c r="J135"/>
  <c r="J189"/>
  <c r="J133"/>
  <c r="BK208"/>
  <c r="J161"/>
  <c r="BK238"/>
  <c r="BK145"/>
  <c r="J242"/>
  <c r="BK191"/>
  <c r="J229"/>
  <c r="J167"/>
  <c r="BK129"/>
  <c r="J178"/>
  <c r="BK222"/>
  <c r="BK152"/>
  <c i="4" r="J197"/>
  <c r="J137"/>
  <c r="J207"/>
  <c r="J154"/>
  <c r="J194"/>
  <c r="BK163"/>
  <c r="BK219"/>
  <c r="BK192"/>
  <c r="J220"/>
  <c r="BK222"/>
  <c r="J192"/>
  <c r="BK229"/>
  <c r="BK167"/>
  <c r="J227"/>
  <c r="J171"/>
  <c r="J213"/>
  <c r="J167"/>
  <c r="J203"/>
  <c r="BK143"/>
  <c i="5" r="J179"/>
  <c r="BK206"/>
  <c r="J131"/>
  <c r="BK175"/>
  <c r="J140"/>
  <c r="BK185"/>
  <c r="J183"/>
  <c r="BK203"/>
  <c r="J173"/>
  <c r="BK150"/>
  <c r="BK180"/>
  <c r="BK226"/>
  <c r="BK231"/>
  <c r="J207"/>
  <c r="J168"/>
  <c r="BK212"/>
  <c r="J142"/>
  <c r="BK179"/>
  <c r="J213"/>
  <c r="J158"/>
  <c i="2" r="BK176"/>
  <c r="J203"/>
  <c r="J157"/>
  <c r="BK229"/>
  <c r="J205"/>
  <c r="J261"/>
  <c r="J230"/>
  <c r="J145"/>
  <c r="BK226"/>
  <c r="BK148"/>
  <c r="BK137"/>
  <c r="BK239"/>
  <c r="BK206"/>
  <c r="J256"/>
  <c r="BK221"/>
  <c r="BK185"/>
  <c r="BK133"/>
  <c i="3" r="J151"/>
  <c r="BK218"/>
  <c r="BK172"/>
  <c r="BK211"/>
  <c r="BK141"/>
  <c r="J187"/>
  <c r="BK127"/>
  <c r="BK199"/>
  <c r="J147"/>
  <c r="J231"/>
  <c r="J138"/>
  <c r="J219"/>
  <c r="J145"/>
  <c r="J214"/>
  <c r="J150"/>
  <c r="BK169"/>
  <c r="BK156"/>
  <c r="BK230"/>
  <c r="J165"/>
  <c r="BK219"/>
  <c i="4" r="J165"/>
  <c r="BK174"/>
  <c r="J182"/>
  <c r="BK131"/>
  <c r="J172"/>
  <c r="BK220"/>
  <c r="BK199"/>
  <c r="BK179"/>
  <c r="BK133"/>
  <c r="J131"/>
  <c r="BK186"/>
  <c r="BK225"/>
  <c r="J149"/>
  <c r="J195"/>
  <c r="BK128"/>
  <c r="BK196"/>
  <c r="J140"/>
  <c r="BK175"/>
  <c i="5" r="J202"/>
  <c r="J166"/>
  <c r="J181"/>
  <c r="J154"/>
  <c r="BK128"/>
  <c r="J178"/>
  <c r="J138"/>
  <c r="BK163"/>
  <c r="J201"/>
  <c r="BK158"/>
  <c r="BK154"/>
  <c r="J218"/>
  <c r="BK134"/>
  <c r="BK216"/>
  <c r="BK170"/>
  <c r="J220"/>
  <c r="BK168"/>
  <c r="J229"/>
  <c r="J126"/>
  <c r="J135"/>
  <c i="2" r="J234"/>
  <c r="BK193"/>
  <c r="J168"/>
  <c r="BK181"/>
  <c r="J146"/>
  <c r="BK231"/>
  <c r="J183"/>
  <c r="J247"/>
  <c r="BK200"/>
  <c r="J156"/>
  <c r="J232"/>
  <c r="J185"/>
  <c r="BK150"/>
  <c r="BK253"/>
  <c r="J229"/>
  <c r="BK142"/>
  <c r="J223"/>
  <c r="J152"/>
  <c r="BK154"/>
  <c r="BK249"/>
  <c r="BK220"/>
  <c r="J169"/>
  <c r="J236"/>
  <c r="J186"/>
  <c r="J137"/>
  <c i="3" r="J146"/>
  <c r="J221"/>
  <c r="BK154"/>
  <c r="J190"/>
  <c r="BK147"/>
  <c r="BK128"/>
  <c r="J164"/>
  <c r="J227"/>
  <c r="BK160"/>
  <c r="J126"/>
  <c r="BK177"/>
  <c r="J131"/>
  <c r="J204"/>
  <c r="BK175"/>
  <c r="BK202"/>
  <c r="J166"/>
  <c r="J234"/>
  <c r="J157"/>
  <c r="BK207"/>
  <c r="J143"/>
  <c i="4" r="BK213"/>
  <c r="BK140"/>
  <c r="BK201"/>
  <c r="J187"/>
  <c r="BK149"/>
  <c r="J189"/>
  <c r="J144"/>
  <c r="J191"/>
  <c r="J151"/>
  <c r="J177"/>
  <c r="BK212"/>
  <c r="J185"/>
  <c r="J190"/>
  <c r="BK147"/>
  <c r="J212"/>
  <c r="BK146"/>
  <c r="J209"/>
  <c r="J132"/>
  <c r="BK157"/>
  <c i="5" r="J215"/>
  <c r="BK157"/>
  <c r="J143"/>
  <c r="J191"/>
  <c r="J155"/>
  <c r="J129"/>
  <c r="J172"/>
  <c r="J194"/>
  <c r="J141"/>
  <c r="BK174"/>
  <c r="BK149"/>
  <c r="J153"/>
  <c r="BK214"/>
  <c r="J230"/>
  <c r="J199"/>
  <c r="BK129"/>
  <c r="BK196"/>
  <c r="J149"/>
  <c r="J196"/>
  <c r="BK207"/>
  <c i="2" r="BK232"/>
  <c r="J198"/>
  <c r="BK163"/>
  <c r="BK195"/>
  <c r="BK134"/>
  <c r="J127"/>
  <c r="J204"/>
  <c r="J161"/>
  <c r="BK251"/>
  <c r="J190"/>
  <c r="J173"/>
  <c r="J166"/>
  <c r="BK152"/>
  <c r="J134"/>
  <c r="BK241"/>
  <c r="J225"/>
  <c r="BK211"/>
  <c r="BK194"/>
  <c r="BK155"/>
  <c r="J128"/>
  <c r="J126"/>
  <c r="J250"/>
  <c r="BK201"/>
  <c r="BK165"/>
  <c r="BK262"/>
  <c r="J245"/>
  <c r="BK204"/>
  <c r="BK257"/>
  <c r="BK217"/>
  <c r="J144"/>
  <c r="BK235"/>
  <c r="J212"/>
  <c r="BK177"/>
  <c r="BK244"/>
  <c r="BK196"/>
  <c i="3" r="J205"/>
  <c r="J238"/>
  <c r="J191"/>
  <c r="J195"/>
  <c r="BK157"/>
  <c r="BK130"/>
  <c r="J154"/>
  <c r="BK153"/>
  <c r="J142"/>
  <c r="J139"/>
  <c r="BK133"/>
  <c r="BK132"/>
  <c r="J130"/>
  <c r="J129"/>
  <c r="BK205"/>
  <c r="J199"/>
  <c r="BK198"/>
  <c r="J193"/>
  <c r="J185"/>
  <c r="J184"/>
  <c r="J182"/>
  <c r="J181"/>
  <c r="J172"/>
  <c r="J169"/>
  <c r="J156"/>
  <c r="BK220"/>
  <c r="J200"/>
  <c r="J141"/>
  <c r="BK185"/>
  <c r="J243"/>
  <c r="BK195"/>
  <c r="BK221"/>
  <c r="J196"/>
  <c r="BK242"/>
  <c r="BK168"/>
  <c r="J241"/>
  <c r="BK201"/>
  <c r="BK178"/>
  <c r="J211"/>
  <c i="4" r="J139"/>
  <c r="J157"/>
  <c r="BK168"/>
  <c r="J200"/>
  <c r="BK159"/>
  <c r="J214"/>
  <c r="J168"/>
  <c r="J208"/>
  <c r="J206"/>
  <c r="BK208"/>
  <c r="J146"/>
  <c r="BK217"/>
  <c r="BK169"/>
  <c r="BK218"/>
  <c r="J150"/>
  <c r="BK204"/>
  <c r="BK136"/>
  <c i="5" r="J180"/>
  <c r="J226"/>
  <c r="J174"/>
  <c r="BK224"/>
  <c r="J171"/>
  <c r="BK130"/>
  <c r="BK187"/>
  <c r="J146"/>
  <c r="BK210"/>
  <c r="J223"/>
  <c r="J197"/>
  <c r="BK191"/>
  <c r="J227"/>
  <c r="J176"/>
  <c r="BK220"/>
  <c r="BK192"/>
  <c r="J216"/>
  <c r="BK176"/>
  <c r="BK148"/>
  <c r="BK178"/>
  <c r="BK205"/>
  <c i="2" r="BK246"/>
  <c r="J211"/>
  <c r="BK184"/>
  <c r="BK136"/>
  <c r="BK161"/>
  <c r="J195"/>
  <c r="J132"/>
  <c r="J206"/>
  <c r="J194"/>
  <c r="J248"/>
  <c r="BK183"/>
  <c r="J142"/>
  <c r="J251"/>
  <c r="BK213"/>
  <c r="BK156"/>
  <c r="BK256"/>
  <c r="J215"/>
  <c r="J149"/>
  <c r="BK138"/>
  <c r="BK240"/>
  <c r="BK215"/>
  <c r="BK175"/>
  <c r="J253"/>
  <c r="BK218"/>
  <c r="BK146"/>
  <c i="3" r="BK188"/>
  <c r="BK227"/>
  <c r="BK176"/>
  <c r="J209"/>
  <c r="J155"/>
  <c r="J217"/>
  <c r="BK179"/>
  <c r="J132"/>
  <c r="J183"/>
  <c r="J140"/>
  <c r="BK229"/>
  <c r="BK136"/>
  <c r="BK223"/>
  <c r="J136"/>
  <c r="BK213"/>
  <c r="J159"/>
  <c r="BK186"/>
  <c r="J148"/>
  <c r="BK184"/>
  <c r="J203"/>
  <c i="4" r="BK188"/>
  <c r="BK205"/>
  <c r="J221"/>
  <c r="J179"/>
  <c r="BK130"/>
  <c r="BK166"/>
  <c r="J134"/>
  <c r="J216"/>
  <c r="BK180"/>
  <c r="J136"/>
  <c r="BK161"/>
  <c r="J205"/>
  <c r="J188"/>
  <c r="J135"/>
  <c r="BK189"/>
  <c r="J228"/>
  <c r="J164"/>
  <c r="J126"/>
  <c r="BK170"/>
  <c i="5" r="J214"/>
  <c r="J165"/>
  <c r="J161"/>
  <c r="J192"/>
  <c r="BK169"/>
  <c r="BK219"/>
  <c r="BK144"/>
  <c r="BK142"/>
  <c r="BK199"/>
  <c r="BK165"/>
  <c r="BK198"/>
  <c r="BK161"/>
  <c r="J127"/>
  <c r="BK126"/>
  <c r="BK171"/>
  <c r="J231"/>
  <c r="BK172"/>
  <c r="BK197"/>
  <c r="BK137"/>
  <c r="BK159"/>
  <c i="2" r="J228"/>
  <c r="BK192"/>
  <c r="BK140"/>
  <c r="J179"/>
  <c r="J133"/>
  <c r="J199"/>
  <c r="BK144"/>
  <c r="J218"/>
  <c r="BK170"/>
  <c r="BK233"/>
  <c r="J220"/>
  <c r="BK162"/>
  <c r="BK258"/>
  <c r="BK238"/>
  <c r="J178"/>
  <c r="J258"/>
  <c r="BK203"/>
  <c r="J189"/>
  <c r="BK128"/>
  <c r="BK245"/>
  <c r="BK230"/>
  <c r="BK178"/>
  <c r="BK129"/>
  <c r="BK219"/>
  <c r="J174"/>
  <c i="3" r="J173"/>
  <c r="J212"/>
  <c r="BK164"/>
  <c r="BK214"/>
  <c r="J179"/>
  <c r="BK131"/>
  <c r="BK193"/>
  <c r="BK143"/>
  <c r="J207"/>
  <c r="BK197"/>
  <c r="J144"/>
  <c r="BK171"/>
  <c r="BK135"/>
  <c r="BK196"/>
  <c r="J160"/>
  <c r="J215"/>
  <c r="J174"/>
  <c r="BK138"/>
  <c r="J175"/>
  <c r="BK235"/>
  <c r="J192"/>
  <c r="J232"/>
  <c i="4" r="BK190"/>
  <c r="BK164"/>
  <c r="BK203"/>
  <c r="BK206"/>
  <c r="BK181"/>
  <c r="J148"/>
  <c r="J184"/>
  <c r="BK227"/>
  <c r="J193"/>
  <c r="J159"/>
  <c r="J127"/>
  <c r="BK138"/>
  <c r="BK178"/>
  <c r="BK185"/>
  <c r="BK137"/>
  <c r="BK214"/>
  <c r="J166"/>
  <c r="BK224"/>
  <c r="J163"/>
  <c r="BK207"/>
  <c r="BK155"/>
  <c i="5" r="J198"/>
  <c r="BK140"/>
  <c r="J159"/>
  <c r="BK218"/>
  <c r="BK147"/>
  <c r="J195"/>
  <c r="J221"/>
  <c r="BK202"/>
  <c r="J169"/>
  <c r="J188"/>
  <c r="J151"/>
  <c r="BK194"/>
  <c r="BK227"/>
  <c r="BK193"/>
  <c r="BK162"/>
  <c r="BK208"/>
  <c r="J162"/>
  <c r="J208"/>
  <c r="J145"/>
  <c r="J175"/>
  <c i="2" r="BK242"/>
  <c r="J210"/>
  <c r="BK190"/>
  <c r="J129"/>
  <c r="BK169"/>
  <c r="BK202"/>
  <c r="J140"/>
  <c r="BK159"/>
  <c r="J227"/>
  <c r="J207"/>
  <c r="J154"/>
  <c r="J262"/>
  <c r="BK236"/>
  <c r="J163"/>
  <c r="BK261"/>
  <c r="BK214"/>
  <c r="J147"/>
  <c r="BK139"/>
  <c r="BK243"/>
  <c r="J200"/>
  <c r="J138"/>
  <c r="J243"/>
  <c r="BK205"/>
  <c i="3" r="BK216"/>
  <c r="BK159"/>
  <c r="J202"/>
  <c r="BK165"/>
  <c r="J208"/>
  <c r="BK150"/>
  <c r="BK224"/>
  <c r="J163"/>
  <c r="J222"/>
  <c r="BK192"/>
  <c r="J127"/>
  <c r="J216"/>
  <c r="BK241"/>
  <c r="J186"/>
  <c r="BK232"/>
  <c r="J168"/>
  <c r="BK239"/>
  <c r="J149"/>
  <c r="J223"/>
  <c r="BK142"/>
  <c r="J201"/>
  <c i="4" r="J176"/>
  <c r="J204"/>
  <c r="BK195"/>
  <c r="BK150"/>
  <c r="BK198"/>
  <c r="BK165"/>
  <c r="BK129"/>
  <c r="BK200"/>
  <c r="J169"/>
  <c r="J211"/>
  <c r="BK135"/>
  <c r="BK210"/>
  <c r="BK139"/>
  <c r="J180"/>
  <c r="J224"/>
  <c r="BK177"/>
  <c r="BK148"/>
  <c r="BK211"/>
  <c r="BK141"/>
  <c r="J196"/>
  <c i="5" r="J224"/>
  <c r="J187"/>
  <c r="BK209"/>
  <c r="BK136"/>
  <c r="BK190"/>
  <c r="J137"/>
  <c r="BK173"/>
  <c r="BK131"/>
  <c r="BK143"/>
  <c r="BK184"/>
  <c r="J157"/>
  <c r="J147"/>
  <c r="BK217"/>
  <c r="J148"/>
  <c r="BK201"/>
  <c r="J134"/>
  <c r="BK195"/>
  <c r="J152"/>
  <c r="BK204"/>
  <c r="J212"/>
  <c r="BK145"/>
  <c i="2" r="J239"/>
  <c r="BK208"/>
  <c r="J167"/>
  <c r="J182"/>
  <c r="BK135"/>
  <c r="BK209"/>
  <c r="J181"/>
  <c r="J216"/>
  <c r="J197"/>
  <c r="J208"/>
  <c r="BK216"/>
  <c r="BK189"/>
  <c r="BK153"/>
  <c r="BK252"/>
  <c r="BK248"/>
  <c r="J222"/>
  <c r="J187"/>
  <c r="J180"/>
  <c r="J151"/>
  <c r="J246"/>
  <c r="BK212"/>
  <c r="BK141"/>
  <c r="J249"/>
  <c r="BK174"/>
  <c r="J139"/>
  <c r="BK149"/>
  <c r="J252"/>
  <c r="J238"/>
  <c r="J201"/>
  <c r="BK151"/>
  <c r="BK126"/>
  <c r="BK197"/>
  <c r="J172"/>
  <c r="BK132"/>
  <c i="3" r="BK190"/>
  <c r="BK237"/>
  <c r="J224"/>
  <c r="J197"/>
  <c r="J134"/>
  <c r="J188"/>
  <c r="BK149"/>
  <c r="BK140"/>
  <c r="J206"/>
  <c r="BK166"/>
  <c r="J226"/>
  <c r="J152"/>
  <c r="J233"/>
  <c r="BK209"/>
  <c r="BK139"/>
  <c r="BK226"/>
  <c r="BK182"/>
  <c r="BK243"/>
  <c r="BK212"/>
  <c r="BK161"/>
  <c r="BK126"/>
  <c r="J180"/>
  <c r="J198"/>
  <c r="J176"/>
  <c r="J210"/>
  <c i="4" r="J186"/>
  <c r="J130"/>
  <c r="J202"/>
  <c r="J160"/>
  <c r="J145"/>
  <c r="BK171"/>
  <c r="BK160"/>
  <c r="J218"/>
  <c r="BK197"/>
  <c r="J141"/>
  <c r="J174"/>
  <c r="BK126"/>
  <c r="BK191"/>
  <c r="J143"/>
  <c r="BK228"/>
  <c r="J173"/>
  <c r="J229"/>
  <c r="BK184"/>
  <c r="BK151"/>
  <c r="BK221"/>
  <c i="5" r="BK177"/>
  <c r="J210"/>
  <c r="J186"/>
  <c r="BK146"/>
  <c r="BK186"/>
  <c r="J130"/>
  <c r="BK223"/>
  <c r="BK151"/>
  <c r="J222"/>
  <c r="J163"/>
  <c r="BK230"/>
  <c r="J206"/>
  <c i="2" l="1" r="R125"/>
  <c r="T160"/>
  <c r="R255"/>
  <c i="3" r="R170"/>
  <c i="4" r="BK158"/>
  <c r="J158"/>
  <c r="J100"/>
  <c r="T226"/>
  <c i="2" r="T125"/>
  <c r="BK164"/>
  <c r="J164"/>
  <c r="J100"/>
  <c r="BK255"/>
  <c r="J255"/>
  <c r="J102"/>
  <c i="4" r="BK162"/>
  <c r="J162"/>
  <c r="J101"/>
  <c i="2" r="BK125"/>
  <c r="R160"/>
  <c r="R164"/>
  <c r="P255"/>
  <c i="3" r="P125"/>
  <c r="BK162"/>
  <c r="J162"/>
  <c r="J100"/>
  <c r="BK236"/>
  <c r="J236"/>
  <c r="J102"/>
  <c i="4" r="P226"/>
  <c r="R125"/>
  <c r="BK223"/>
  <c r="J223"/>
  <c r="J102"/>
  <c i="3" r="P170"/>
  <c r="P240"/>
  <c i="4" r="P158"/>
  <c r="T223"/>
  <c i="2" r="R171"/>
  <c r="T259"/>
  <c i="3" r="P158"/>
  <c r="T162"/>
  <c r="BK240"/>
  <c r="J240"/>
  <c r="J103"/>
  <c i="4" r="T158"/>
  <c r="R226"/>
  <c i="5" r="R125"/>
  <c i="2" r="T171"/>
  <c i="3" r="BK170"/>
  <c r="J170"/>
  <c r="J101"/>
  <c r="T240"/>
  <c i="4" r="P162"/>
  <c i="5" r="T125"/>
  <c r="T156"/>
  <c i="2" r="P171"/>
  <c r="R259"/>
  <c i="3" r="T170"/>
  <c i="4" r="BK125"/>
  <c r="R158"/>
  <c r="P223"/>
  <c i="5" r="P125"/>
  <c r="R164"/>
  <c i="2" r="P160"/>
  <c r="T164"/>
  <c r="BK259"/>
  <c r="J259"/>
  <c r="J103"/>
  <c i="3" r="BK125"/>
  <c r="R158"/>
  <c r="P236"/>
  <c i="4" r="T162"/>
  <c i="5" r="BK156"/>
  <c r="J156"/>
  <c r="J99"/>
  <c r="P156"/>
  <c r="R156"/>
  <c r="BK160"/>
  <c r="J160"/>
  <c r="J100"/>
  <c r="P160"/>
  <c r="R160"/>
  <c r="T160"/>
  <c r="R225"/>
  <c i="2" r="P125"/>
  <c r="P124"/>
  <c r="P123"/>
  <c i="1" r="AU95"/>
  <c i="2" r="BK160"/>
  <c r="J160"/>
  <c r="J99"/>
  <c r="P164"/>
  <c r="P259"/>
  <c i="3" r="R125"/>
  <c r="P162"/>
  <c r="T236"/>
  <c i="4" r="R162"/>
  <c i="5" r="BK164"/>
  <c r="J164"/>
  <c r="J101"/>
  <c r="BK225"/>
  <c r="J225"/>
  <c r="J102"/>
  <c i="2" r="BK171"/>
  <c r="J171"/>
  <c r="J101"/>
  <c r="T255"/>
  <c i="3" r="BK158"/>
  <c r="J158"/>
  <c r="J99"/>
  <c r="R162"/>
  <c r="R240"/>
  <c i="4" r="T125"/>
  <c r="T124"/>
  <c r="T123"/>
  <c r="R223"/>
  <c i="5" r="T164"/>
  <c r="P225"/>
  <c r="R228"/>
  <c i="3" r="T125"/>
  <c r="T124"/>
  <c r="T123"/>
  <c r="T158"/>
  <c r="R236"/>
  <c i="4" r="P125"/>
  <c r="P124"/>
  <c r="P123"/>
  <c i="1" r="AU97"/>
  <c i="4" r="BK226"/>
  <c r="J226"/>
  <c r="J103"/>
  <c i="5" r="BK125"/>
  <c r="J125"/>
  <c r="J98"/>
  <c r="P164"/>
  <c r="T225"/>
  <c r="BK228"/>
  <c r="J228"/>
  <c r="J103"/>
  <c r="P228"/>
  <c r="T228"/>
  <c i="4" r="BK156"/>
  <c r="J156"/>
  <c r="J99"/>
  <c i="5" r="F119"/>
  <c r="BE128"/>
  <c r="BE155"/>
  <c r="BE170"/>
  <c r="BE178"/>
  <c r="BE209"/>
  <c r="BE151"/>
  <c r="BE171"/>
  <c r="BE173"/>
  <c r="BE191"/>
  <c r="BE192"/>
  <c r="BE200"/>
  <c r="BE211"/>
  <c r="BE215"/>
  <c r="BE220"/>
  <c r="BE221"/>
  <c r="BE229"/>
  <c r="J117"/>
  <c r="BE126"/>
  <c r="BE134"/>
  <c r="BE143"/>
  <c r="BE166"/>
  <c r="BE169"/>
  <c r="BE177"/>
  <c r="BE184"/>
  <c r="BE204"/>
  <c r="BE205"/>
  <c r="BE206"/>
  <c r="BE213"/>
  <c r="BE223"/>
  <c r="BE226"/>
  <c r="BE230"/>
  <c r="BE130"/>
  <c r="BE137"/>
  <c r="BE152"/>
  <c r="BE157"/>
  <c r="BE163"/>
  <c r="BE175"/>
  <c r="BE176"/>
  <c r="BE180"/>
  <c r="BE187"/>
  <c r="BE190"/>
  <c r="BE196"/>
  <c r="BE210"/>
  <c r="BE231"/>
  <c r="BE131"/>
  <c r="BE150"/>
  <c r="BE185"/>
  <c r="J119"/>
  <c r="BE140"/>
  <c r="BE183"/>
  <c r="BE194"/>
  <c r="BE214"/>
  <c r="BE217"/>
  <c r="BE224"/>
  <c i="4" r="J125"/>
  <c r="J98"/>
  <c i="5" r="E85"/>
  <c r="F92"/>
  <c r="BE141"/>
  <c r="BE159"/>
  <c r="BE181"/>
  <c r="BE189"/>
  <c r="BE195"/>
  <c r="BE212"/>
  <c r="BE218"/>
  <c r="BE129"/>
  <c r="BE146"/>
  <c r="BE148"/>
  <c r="BE161"/>
  <c r="BE165"/>
  <c r="BE186"/>
  <c r="BE201"/>
  <c r="BE203"/>
  <c r="BE219"/>
  <c r="BE227"/>
  <c r="BE135"/>
  <c r="BE136"/>
  <c r="BE142"/>
  <c r="BE162"/>
  <c r="BE167"/>
  <c r="BE174"/>
  <c r="BE179"/>
  <c r="BE188"/>
  <c r="BE216"/>
  <c r="BE132"/>
  <c r="BE138"/>
  <c r="BE145"/>
  <c r="BE158"/>
  <c r="BE172"/>
  <c r="BE197"/>
  <c r="BE222"/>
  <c r="BE139"/>
  <c r="BE154"/>
  <c r="BE193"/>
  <c r="BE198"/>
  <c r="BE202"/>
  <c r="BE207"/>
  <c r="BE127"/>
  <c r="BE133"/>
  <c r="BE144"/>
  <c r="BE147"/>
  <c r="BE149"/>
  <c r="BE153"/>
  <c r="BE168"/>
  <c r="BE182"/>
  <c r="BE199"/>
  <c r="BE208"/>
  <c i="3" r="J125"/>
  <c r="J98"/>
  <c i="4" r="BE131"/>
  <c r="BE137"/>
  <c r="BE149"/>
  <c r="BE160"/>
  <c r="BE215"/>
  <c r="F92"/>
  <c r="BE138"/>
  <c r="BE153"/>
  <c r="BE192"/>
  <c r="BE199"/>
  <c r="BE210"/>
  <c r="BE214"/>
  <c r="BE227"/>
  <c r="BE229"/>
  <c r="E113"/>
  <c r="F119"/>
  <c r="BE133"/>
  <c r="BE141"/>
  <c r="BE152"/>
  <c r="BE179"/>
  <c r="BE183"/>
  <c r="BE200"/>
  <c r="BE208"/>
  <c r="BE228"/>
  <c r="BE129"/>
  <c r="BE157"/>
  <c r="BE159"/>
  <c r="BE161"/>
  <c r="BE164"/>
  <c r="BE168"/>
  <c r="BE194"/>
  <c r="BE197"/>
  <c r="BE203"/>
  <c r="BE209"/>
  <c r="J91"/>
  <c r="BE136"/>
  <c r="BE145"/>
  <c r="BE167"/>
  <c r="BE173"/>
  <c r="BE175"/>
  <c r="BE182"/>
  <c r="BE201"/>
  <c r="BE207"/>
  <c r="BE213"/>
  <c r="BE219"/>
  <c r="J89"/>
  <c r="BE144"/>
  <c r="BE154"/>
  <c r="BE170"/>
  <c r="BE172"/>
  <c r="BE185"/>
  <c r="BE188"/>
  <c r="BE195"/>
  <c r="BE216"/>
  <c r="BE128"/>
  <c r="BE134"/>
  <c r="BE142"/>
  <c r="BE148"/>
  <c r="BE165"/>
  <c r="BE174"/>
  <c r="BE176"/>
  <c r="BE184"/>
  <c r="BE198"/>
  <c r="BE202"/>
  <c r="BE211"/>
  <c r="BE221"/>
  <c r="BE130"/>
  <c r="BE178"/>
  <c r="BE187"/>
  <c r="BE190"/>
  <c r="BE191"/>
  <c r="BE212"/>
  <c r="BE146"/>
  <c r="BE151"/>
  <c r="BE155"/>
  <c r="BE169"/>
  <c r="BE177"/>
  <c r="BE180"/>
  <c r="BE189"/>
  <c r="BE196"/>
  <c r="BE205"/>
  <c r="BE218"/>
  <c r="BE224"/>
  <c r="BE126"/>
  <c r="BE127"/>
  <c r="BE132"/>
  <c r="BE135"/>
  <c r="BE139"/>
  <c r="BE140"/>
  <c r="BE143"/>
  <c r="BE147"/>
  <c r="BE150"/>
  <c r="BE163"/>
  <c r="BE171"/>
  <c r="BE186"/>
  <c r="BE193"/>
  <c r="BE220"/>
  <c r="BE222"/>
  <c r="BE225"/>
  <c r="BE166"/>
  <c r="BE181"/>
  <c r="BE204"/>
  <c r="BE206"/>
  <c r="BE217"/>
  <c i="3" r="BE197"/>
  <c r="BE199"/>
  <c r="BE212"/>
  <c r="BE215"/>
  <c r="BE216"/>
  <c r="BE223"/>
  <c r="E113"/>
  <c r="BE133"/>
  <c r="BE137"/>
  <c r="BE146"/>
  <c r="BE163"/>
  <c r="BE172"/>
  <c r="BE211"/>
  <c r="BE219"/>
  <c r="BE221"/>
  <c r="BE224"/>
  <c r="BE241"/>
  <c r="J117"/>
  <c r="BE130"/>
  <c r="BE164"/>
  <c r="BE166"/>
  <c r="BE173"/>
  <c r="BE193"/>
  <c r="BE229"/>
  <c r="BE231"/>
  <c r="BE235"/>
  <c r="BE127"/>
  <c r="BE135"/>
  <c r="BE139"/>
  <c r="BE142"/>
  <c r="BE145"/>
  <c r="BE151"/>
  <c r="BE154"/>
  <c r="BE155"/>
  <c r="BE171"/>
  <c r="BE189"/>
  <c r="BE191"/>
  <c r="BE194"/>
  <c r="BE195"/>
  <c r="BE203"/>
  <c r="BE210"/>
  <c r="BE239"/>
  <c r="F92"/>
  <c r="BE149"/>
  <c r="BE150"/>
  <c r="BE156"/>
  <c r="BE157"/>
  <c r="BE165"/>
  <c r="BE176"/>
  <c r="BE180"/>
  <c r="BE188"/>
  <c r="BE242"/>
  <c r="BE243"/>
  <c r="F91"/>
  <c r="BE126"/>
  <c r="BE128"/>
  <c r="BE141"/>
  <c r="BE174"/>
  <c r="BE175"/>
  <c r="BE178"/>
  <c r="BE186"/>
  <c r="BE190"/>
  <c r="BE192"/>
  <c r="BE198"/>
  <c r="BE205"/>
  <c r="BE206"/>
  <c r="BE207"/>
  <c r="BE227"/>
  <c r="BE129"/>
  <c r="BE134"/>
  <c r="BE201"/>
  <c r="BE214"/>
  <c r="BE225"/>
  <c r="BE228"/>
  <c r="BE234"/>
  <c i="2" r="J125"/>
  <c r="J98"/>
  <c i="3" r="BE136"/>
  <c r="BE148"/>
  <c r="BE200"/>
  <c r="J91"/>
  <c r="BE140"/>
  <c r="BE147"/>
  <c r="BE152"/>
  <c r="BE169"/>
  <c r="BE196"/>
  <c r="BE220"/>
  <c r="BE237"/>
  <c r="BE132"/>
  <c r="BE138"/>
  <c r="BE161"/>
  <c r="BE182"/>
  <c r="BE184"/>
  <c r="BE202"/>
  <c r="BE218"/>
  <c r="BE222"/>
  <c r="BE226"/>
  <c r="BE230"/>
  <c r="BE131"/>
  <c r="BE144"/>
  <c r="BE159"/>
  <c r="BE168"/>
  <c r="BE177"/>
  <c r="BE187"/>
  <c r="BE204"/>
  <c r="BE209"/>
  <c r="BE213"/>
  <c r="BE233"/>
  <c r="BE143"/>
  <c r="BE153"/>
  <c r="BE160"/>
  <c r="BE167"/>
  <c r="BE179"/>
  <c r="BE181"/>
  <c r="BE183"/>
  <c r="BE185"/>
  <c r="BE208"/>
  <c r="BE217"/>
  <c r="BE232"/>
  <c r="BE238"/>
  <c i="2" r="F119"/>
  <c r="BE126"/>
  <c r="BE135"/>
  <c r="BE142"/>
  <c r="BE149"/>
  <c r="BE159"/>
  <c r="BE188"/>
  <c r="BE189"/>
  <c r="BE201"/>
  <c r="BE210"/>
  <c r="BE215"/>
  <c r="BE216"/>
  <c r="BE229"/>
  <c r="BE234"/>
  <c r="BE254"/>
  <c r="BE257"/>
  <c r="BE258"/>
  <c r="BE262"/>
  <c r="BE144"/>
  <c r="BE162"/>
  <c r="BE172"/>
  <c r="BE185"/>
  <c r="BE208"/>
  <c r="BE213"/>
  <c r="BE218"/>
  <c r="BE223"/>
  <c r="BE225"/>
  <c r="BE228"/>
  <c r="BE231"/>
  <c r="BE244"/>
  <c r="BE250"/>
  <c r="BE256"/>
  <c r="J89"/>
  <c r="BE129"/>
  <c r="BE134"/>
  <c r="BE176"/>
  <c r="BE180"/>
  <c r="BE193"/>
  <c r="E113"/>
  <c r="BE145"/>
  <c r="BE153"/>
  <c r="BE158"/>
  <c r="BE196"/>
  <c r="BE200"/>
  <c r="BE204"/>
  <c r="BE207"/>
  <c r="BE236"/>
  <c r="BE237"/>
  <c r="BE240"/>
  <c r="BE246"/>
  <c r="BE253"/>
  <c r="J119"/>
  <c r="BE132"/>
  <c r="BE136"/>
  <c r="BE157"/>
  <c r="BE165"/>
  <c r="BE181"/>
  <c r="BE182"/>
  <c r="BE183"/>
  <c r="BE186"/>
  <c r="BE190"/>
  <c r="BE197"/>
  <c r="BE209"/>
  <c r="BE227"/>
  <c r="BE247"/>
  <c r="BE260"/>
  <c r="BE261"/>
  <c r="BE131"/>
  <c r="BE137"/>
  <c r="BE140"/>
  <c r="BE152"/>
  <c r="BE156"/>
  <c r="BE175"/>
  <c r="BE191"/>
  <c r="BE194"/>
  <c r="BE198"/>
  <c r="BE217"/>
  <c r="BE245"/>
  <c r="BE167"/>
  <c r="BE170"/>
  <c r="BE184"/>
  <c r="BE206"/>
  <c r="BE226"/>
  <c r="BE230"/>
  <c r="BE128"/>
  <c r="BE138"/>
  <c r="BE143"/>
  <c r="BE147"/>
  <c r="BE148"/>
  <c r="BE155"/>
  <c r="BE203"/>
  <c r="BE224"/>
  <c r="BE242"/>
  <c r="F120"/>
  <c r="BE127"/>
  <c r="BE166"/>
  <c r="BE173"/>
  <c r="BE178"/>
  <c r="BE179"/>
  <c r="BE195"/>
  <c r="BE199"/>
  <c r="BE214"/>
  <c r="BE221"/>
  <c r="BE233"/>
  <c r="BE235"/>
  <c r="BE252"/>
  <c r="BE133"/>
  <c r="BE163"/>
  <c r="BE177"/>
  <c r="BE187"/>
  <c r="BE205"/>
  <c r="BE211"/>
  <c r="BE232"/>
  <c r="BE238"/>
  <c r="BE241"/>
  <c r="BE251"/>
  <c r="BE130"/>
  <c r="BE139"/>
  <c r="BE154"/>
  <c r="BE168"/>
  <c r="BE174"/>
  <c r="BE192"/>
  <c r="BE219"/>
  <c r="BE220"/>
  <c r="BE239"/>
  <c r="BE249"/>
  <c r="BE141"/>
  <c r="BE146"/>
  <c r="BE150"/>
  <c r="BE151"/>
  <c r="BE161"/>
  <c r="BE169"/>
  <c r="BE202"/>
  <c r="BE212"/>
  <c r="BE222"/>
  <c r="BE243"/>
  <c r="BE248"/>
  <c i="4" r="F36"/>
  <c i="1" r="BC97"/>
  <c i="5" r="F35"/>
  <c i="1" r="BB98"/>
  <c i="2" r="F34"/>
  <c i="1" r="BA95"/>
  <c i="5" r="J34"/>
  <c i="1" r="AW98"/>
  <c i="2" r="J34"/>
  <c i="1" r="AW95"/>
  <c i="5" r="F36"/>
  <c i="1" r="BC98"/>
  <c i="2" r="F35"/>
  <c i="1" r="BB95"/>
  <c i="3" r="J34"/>
  <c i="1" r="AW96"/>
  <c i="5" r="F34"/>
  <c i="1" r="BA98"/>
  <c i="2" r="F37"/>
  <c i="1" r="BD95"/>
  <c i="3" r="F34"/>
  <c i="1" r="BA96"/>
  <c i="4" r="J34"/>
  <c i="1" r="AW97"/>
  <c i="3" r="F36"/>
  <c i="1" r="BC96"/>
  <c i="5" r="F37"/>
  <c i="1" r="BD98"/>
  <c i="2" r="F36"/>
  <c i="1" r="BC95"/>
  <c i="3" r="F35"/>
  <c i="1" r="BB96"/>
  <c i="4" r="F35"/>
  <c i="1" r="BB97"/>
  <c i="4" r="F37"/>
  <c i="1" r="BD97"/>
  <c i="3" r="F37"/>
  <c i="1" r="BD96"/>
  <c i="4" r="F34"/>
  <c i="1" r="BA97"/>
  <c i="5" l="1" r="P124"/>
  <c r="P123"/>
  <c i="1" r="AU98"/>
  <c i="4" r="BK124"/>
  <c r="J124"/>
  <c r="J97"/>
  <c r="R124"/>
  <c r="R123"/>
  <c i="3" r="BK124"/>
  <c r="J124"/>
  <c r="J97"/>
  <c i="5" r="T124"/>
  <c r="T123"/>
  <c i="3" r="R124"/>
  <c r="R123"/>
  <c i="2" r="T124"/>
  <c r="T123"/>
  <c i="5" r="R124"/>
  <c r="R123"/>
  <c i="2" r="BK124"/>
  <c r="BK123"/>
  <c r="J123"/>
  <c r="J96"/>
  <c i="3" r="P124"/>
  <c r="P123"/>
  <c i="1" r="AU96"/>
  <c i="2" r="R124"/>
  <c r="R123"/>
  <c i="5" r="BK124"/>
  <c r="J124"/>
  <c r="J97"/>
  <c i="2" r="F33"/>
  <c i="1" r="AZ95"/>
  <c i="3" r="J33"/>
  <c i="1" r="AV96"/>
  <c r="AT96"/>
  <c i="3" r="F33"/>
  <c i="1" r="AZ96"/>
  <c i="2" r="J33"/>
  <c i="1" r="AV95"/>
  <c r="AT95"/>
  <c i="5" r="J33"/>
  <c i="1" r="AV98"/>
  <c r="AT98"/>
  <c i="5" r="F33"/>
  <c i="1" r="AZ98"/>
  <c i="4" r="F33"/>
  <c i="1" r="AZ97"/>
  <c i="4" r="J33"/>
  <c i="1" r="AV97"/>
  <c r="AT97"/>
  <c r="BA94"/>
  <c r="AW94"/>
  <c r="AK30"/>
  <c r="BD94"/>
  <c r="W33"/>
  <c r="BC94"/>
  <c r="W32"/>
  <c r="BB94"/>
  <c r="W31"/>
  <c i="2" l="1" r="J124"/>
  <c r="J97"/>
  <c i="5" r="BK123"/>
  <c r="J123"/>
  <c r="J96"/>
  <c i="4" r="BK123"/>
  <c r="J123"/>
  <c r="J96"/>
  <c i="3" r="BK123"/>
  <c r="J123"/>
  <c r="J96"/>
  <c i="1" r="AU94"/>
  <c r="AY94"/>
  <c r="W30"/>
  <c i="2" r="J30"/>
  <c i="1" r="AG95"/>
  <c r="AX94"/>
  <c r="AZ94"/>
  <c r="W29"/>
  <c i="2" l="1" r="J39"/>
  <c i="1" r="AN95"/>
  <c i="5" r="J30"/>
  <c i="1" r="AG98"/>
  <c i="3" r="J30"/>
  <c i="1" r="AG96"/>
  <c r="AN96"/>
  <c i="4" r="J30"/>
  <c i="1" r="AG97"/>
  <c r="AN97"/>
  <c r="AV94"/>
  <c r="AK29"/>
  <c i="5" l="1" r="J39"/>
  <c i="3" r="J39"/>
  <c i="4" r="J39"/>
  <c i="1" r="AN98"/>
  <c r="AT94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<sst xmlns="http://schemas.openxmlformats.org/spreadsheetml/2006/main">
  <si>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</si>
  <si>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</si>
  <si>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</si>
  <si>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</si>
  <si>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</si>
  <si>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{0b952bef-de41-45a7-99e1-5c762fdf40db}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</si>
  <si>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</si>
  <si>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</si>
  <si>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</si>
  <si>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</si>
  <si>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</si>
  <si>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</si>
  <si>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</si>
  <si>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</si>
  <si>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241217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</si>
  <si>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</si>
  <si>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</si>
  <si>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vodovodu Pomezí_výkop</t>
  </si>
  <si>
    <t>KSO:</t>
  </si>
  <si>
    <t>CC-CZ:</t>
  </si>
  <si>
    <t>Místo:</t>
  </si>
  <si>
    <t xml:space="preserve"> </t>
  </si>
  <si>
    <t>Datum:</t>
  </si>
  <si>
    <t>3. 12. 2024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</si>
  <si>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</si>
  <si>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</si>
  <si>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</si>
  <si>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</si>
  <si>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</si>
  <si>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</si>
  <si>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</si>
  <si>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</si>
  <si>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Mencová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</si>
  <si>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</si>
  <si>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</si>
  <si>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</si>
  <si>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</si>
  <si>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</si>
  <si>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</si>
  <si>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</si>
  <si>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</si>
  <si>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</si>
  <si>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</si>
  <si>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</si>
  <si>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</si>
  <si>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</si>
  <si>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</si>
  <si>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</si>
  <si>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</si>
  <si>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</si>
  <si>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</si>
  <si>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</si>
  <si>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</si>
  <si>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</si>
  <si>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</si>
  <si>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</si>
  <si>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</si>
  <si>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</si>
  <si>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</si>
  <si>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</si>
  <si>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</si>
  <si>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</si>
  <si>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</si>
  <si>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</si>
  <si>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</si>
  <si>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</si>
  <si>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</si>
  <si>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</si>
  <si>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</si>
  <si>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</si>
  <si>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</si>
  <si>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</si>
  <si>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</si>
  <si>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</si>
  <si>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</si>
  <si>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</si>
  <si>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</si>
  <si>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</si>
  <si>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</si>
  <si>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</si>
  <si>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Vodovodní řad V1</t>
  </si>
  <si>
    <t>STA</t>
  </si>
  <si>
    <t>1</t>
  </si>
  <si>
    <t>{dc11299d-2299-41b5-8be3-b37e2850c48d}</t>
  </si>
  <si>
    <t>2</t>
  </si>
  <si>
    <t>02</t>
  </si>
  <si>
    <t>Vodovodní řad V2</t>
  </si>
  <si>
    <t>{a961412f-9adb-4f5e-be3b-880d4c0aacf8}</t>
  </si>
  <si>
    <t>03</t>
  </si>
  <si>
    <t>Vodovodní řad V3</t>
  </si>
  <si>
    <t>{c1f0183e-3c75-43c1-a2d0-5776332856e8}</t>
  </si>
  <si>
    <t>04</t>
  </si>
  <si>
    <t>Vodovodní řad V4</t>
  </si>
  <si>
    <t>{aed05655-176c-4268-ba96-02d539d0d6de}</t>
  </si>
  <si>
    <t>KRYCÍ LIST SOUPISU PRACÍ</t>
  </si>
  <si>
    <t>Objekt:</t>
  </si>
  <si>
    <t>01 - Vodovodní řad V1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</si>
  <si>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</si>
  <si>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</si>
  <si>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</si>
  <si>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</si>
  <si>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</si>
  <si>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</si>
  <si>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</si>
  <si>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</si>
  <si>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</si>
  <si>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</si>
  <si>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</si>
  <si>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</si>
  <si>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</si>
  <si>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</si>
  <si>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</si>
  <si>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</si>
  <si>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</si>
  <si>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</si>
  <si>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</si>
  <si>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</si>
  <si>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</si>
  <si>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</si>
  <si>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</si>
  <si>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</si>
  <si>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</si>
  <si>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</si>
  <si>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</si>
  <si>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</si>
  <si>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</si>
  <si>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</si>
  <si>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</si>
  <si>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</si>
  <si>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</si>
  <si>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4</t>
  </si>
  <si>
    <t>-1652906100</t>
  </si>
  <si>
    <t>113107152</t>
  </si>
  <si>
    <t>Odstranění podkladu z kameniva těženého tl přes 100 do 200 mm strojně pl přes 50 do 200 m2</t>
  </si>
  <si>
    <t>-1905406993</t>
  </si>
  <si>
    <t>3</t>
  </si>
  <si>
    <t>113107165</t>
  </si>
  <si>
    <t>Odstranění podkladu z kameniva drceného tl přes 400 do 500 mm strojně pl přes 50 do 200 m2</t>
  </si>
  <si>
    <t>506178617</t>
  </si>
  <si>
    <t>115101201</t>
  </si>
  <si>
    <t>Čerpání vody na dopravní výšku do 10 m průměrný přítok do 500 l/min</t>
  </si>
  <si>
    <t>hod</t>
  </si>
  <si>
    <t>1380204474</t>
  </si>
  <si>
    <t>5</t>
  </si>
  <si>
    <t>115101301</t>
  </si>
  <si>
    <t>Pohotovost čerpací soupravy pro dopravní výšku do 10 m přítok do 500 l/min</t>
  </si>
  <si>
    <t>den</t>
  </si>
  <si>
    <t>665515935</t>
  </si>
  <si>
    <t>6</t>
  </si>
  <si>
    <t>119001401</t>
  </si>
  <si>
    <t>Dočasné zajištění potrubí ocelového nebo litinového DN do 200 mm</t>
  </si>
  <si>
    <t>m</t>
  </si>
  <si>
    <t>291325044</t>
  </si>
  <si>
    <t>7</t>
  </si>
  <si>
    <t>119001406</t>
  </si>
  <si>
    <t>Dočasné zajištění potrubí z PE DN přes 200 do 500 mm</t>
  </si>
  <si>
    <t>-1257846565</t>
  </si>
  <si>
    <t>8</t>
  </si>
  <si>
    <t>119001421</t>
  </si>
  <si>
    <t>Dočasné zajištění kabelů a kabelových tratí ze 3 volně ložených kabelů</t>
  </si>
  <si>
    <t>1605111807</t>
  </si>
  <si>
    <t>9</t>
  </si>
  <si>
    <t>119003131</t>
  </si>
  <si>
    <t>Výstražná páska pro zabezpečení výkopu zřízení</t>
  </si>
  <si>
    <t>1255469927</t>
  </si>
  <si>
    <t>10</t>
  </si>
  <si>
    <t>119003132</t>
  </si>
  <si>
    <t>Výstražná páska pro zabezpečení výkopu odstranění</t>
  </si>
  <si>
    <t>1818792854</t>
  </si>
  <si>
    <t>11</t>
  </si>
  <si>
    <t>119003227</t>
  </si>
  <si>
    <t>Mobilní plotová zábrana vyplněná dráty výšky přes 1,5 do 2,2 m pro zabezpečení výkopu zřízení</t>
  </si>
  <si>
    <t>624231654</t>
  </si>
  <si>
    <t>119003228</t>
  </si>
  <si>
    <t>Mobilní plotová zábrana vyplněná dráty výšky přes 1,5 do 2,2 m pro zabezpečení výkopu odstranění</t>
  </si>
  <si>
    <t>425912788</t>
  </si>
  <si>
    <t>13</t>
  </si>
  <si>
    <t>119005112R</t>
  </si>
  <si>
    <t>Vytyčení výsadeb zapojených nebo v záhonu plochy přes 8 do 10 m2 s rozmístěním rostlin do plochy nepravidelně</t>
  </si>
  <si>
    <t>-1421299818</t>
  </si>
  <si>
    <t>14</t>
  </si>
  <si>
    <t>121112003</t>
  </si>
  <si>
    <t>Sejmutí ornice tl vrstvy do 200 mm ručně</t>
  </si>
  <si>
    <t>-1815558115</t>
  </si>
  <si>
    <t>15</t>
  </si>
  <si>
    <t>129001101</t>
  </si>
  <si>
    <t>Příplatek za ztížení odkopávky nebo prokopávky v blízkosti inženýrských sítí</t>
  </si>
  <si>
    <t>m3</t>
  </si>
  <si>
    <t>-1906930859</t>
  </si>
  <si>
    <t>16</t>
  </si>
  <si>
    <t>131213712</t>
  </si>
  <si>
    <t>Hloubení zapažených jam v nesoudržných horninách třídy těžitelnosti I skupiny 3 ručně</t>
  </si>
  <si>
    <t>-1929793452</t>
  </si>
  <si>
    <t>17</t>
  </si>
  <si>
    <t>132254104</t>
  </si>
  <si>
    <t>Hloubení rýh zapažených š do 800 mm v hornině třídy těžitelnosti I skupiny 3 objem přes 100 m3 strojně</t>
  </si>
  <si>
    <t>26772607</t>
  </si>
  <si>
    <t>18</t>
  </si>
  <si>
    <t>151101101</t>
  </si>
  <si>
    <t>Zřízení příložného pažení a rozepření stěn rýh hl do 2 m</t>
  </si>
  <si>
    <t>-1615827162</t>
  </si>
  <si>
    <t>19</t>
  </si>
  <si>
    <t>151101111</t>
  </si>
  <si>
    <t>Odstranění příložného pažení a rozepření stěn rýh hl do 2 m</t>
  </si>
  <si>
    <t>634562704</t>
  </si>
  <si>
    <t>20</t>
  </si>
  <si>
    <t>162751117</t>
  </si>
  <si>
    <t>Vodorovné přemístění přes 9 000 do 10000 m výkopku/sypaniny z horniny třídy těžitelnosti I skupiny 1 až 3</t>
  </si>
  <si>
    <t>504566535</t>
  </si>
  <si>
    <t>167151101</t>
  </si>
  <si>
    <t>Nakládání výkopku z hornin třídy těžitelnosti I skupiny 1 až 3 do 100 m3</t>
  </si>
  <si>
    <t>-663823715</t>
  </si>
  <si>
    <t>22</t>
  </si>
  <si>
    <t>1712012311</t>
  </si>
  <si>
    <t>Poplatek za uložení zeminy a kamení na recyklační skládce (skládkovné) kód odpadu 17 05 04</t>
  </si>
  <si>
    <t>t</t>
  </si>
  <si>
    <t>-753339022</t>
  </si>
  <si>
    <t>23</t>
  </si>
  <si>
    <t>174151101</t>
  </si>
  <si>
    <t>Zásyp jam, šachet rýh nebo kolem objektů sypaninou se zhutněním</t>
  </si>
  <si>
    <t>64</t>
  </si>
  <si>
    <t>1959537964</t>
  </si>
  <si>
    <t>24</t>
  </si>
  <si>
    <t>174251101</t>
  </si>
  <si>
    <t>Zásyp jam, šachet rýh nebo kolem objektů sypaninou bez zhutnění</t>
  </si>
  <si>
    <t>-1779149425</t>
  </si>
  <si>
    <t>25</t>
  </si>
  <si>
    <t>175151101</t>
  </si>
  <si>
    <t>Obsypání potrubí strojně sypaninou bez prohození, uloženou do 3 m</t>
  </si>
  <si>
    <t>-280939400</t>
  </si>
  <si>
    <t>26</t>
  </si>
  <si>
    <t>M</t>
  </si>
  <si>
    <t>58337303</t>
  </si>
  <si>
    <t>štěrkopísek frakce 0/8</t>
  </si>
  <si>
    <t>-1139737157</t>
  </si>
  <si>
    <t>27</t>
  </si>
  <si>
    <t>583441990PA</t>
  </si>
  <si>
    <t>štěrkodrť frakce 0-63</t>
  </si>
  <si>
    <t>912211432</t>
  </si>
  <si>
    <t>28</t>
  </si>
  <si>
    <t>181351115</t>
  </si>
  <si>
    <t>Rozprostření ornice tl vrstvy přes 250 do 300 mm pl přes 500 m2 v rovině nebo ve svahu do 1:5 strojně</t>
  </si>
  <si>
    <t>555476778</t>
  </si>
  <si>
    <t>29</t>
  </si>
  <si>
    <t>181451131</t>
  </si>
  <si>
    <t>Založení parkového trávníku výsevem pl přes 1000 m2 v rovině a ve svahu do 1:5</t>
  </si>
  <si>
    <t>945812257</t>
  </si>
  <si>
    <t>30</t>
  </si>
  <si>
    <t>00572410</t>
  </si>
  <si>
    <t>osivo směs travní parková</t>
  </si>
  <si>
    <t>kg</t>
  </si>
  <si>
    <t>1213509256</t>
  </si>
  <si>
    <t>31</t>
  </si>
  <si>
    <t>183403153</t>
  </si>
  <si>
    <t>Obdělání půdy hrabáním v rovině a svahu do 1:5</t>
  </si>
  <si>
    <t>1181781579</t>
  </si>
  <si>
    <t>32</t>
  </si>
  <si>
    <t>184512111R</t>
  </si>
  <si>
    <t>Vyzvednutí křovin k přesazení bez balu v rovině a svahu do 1:5</t>
  </si>
  <si>
    <t>-401276892</t>
  </si>
  <si>
    <t>33</t>
  </si>
  <si>
    <t>191001200R</t>
  </si>
  <si>
    <t>Vytýčení stávajících inženýrských sítí před výstavbou</t>
  </si>
  <si>
    <t>kpl</t>
  </si>
  <si>
    <t>-1487193181</t>
  </si>
  <si>
    <t>34</t>
  </si>
  <si>
    <t>191003600R</t>
  </si>
  <si>
    <t>Ručně kopaná sonda</t>
  </si>
  <si>
    <t>kus</t>
  </si>
  <si>
    <t>-1030441859</t>
  </si>
  <si>
    <t>Vodorovné konstrukce</t>
  </si>
  <si>
    <t>35</t>
  </si>
  <si>
    <t>451572111</t>
  </si>
  <si>
    <t>Lože pod potrubí otevřený výkop z kameniva drobného těženého</t>
  </si>
  <si>
    <t>1883649303</t>
  </si>
  <si>
    <t>36</t>
  </si>
  <si>
    <t>452313131</t>
  </si>
  <si>
    <t>Podkladní a zajišťovací konstrukce z betonu prostého v otevřeném výkopu bloky pro potrubí z betonu tř. C 12/15</t>
  </si>
  <si>
    <t>854138708</t>
  </si>
  <si>
    <t>37</t>
  </si>
  <si>
    <t>452353101</t>
  </si>
  <si>
    <t>Bednění podkladních a zajišťovacích konstrukcí v otevřeném výkopu bloků pro potrubí</t>
  </si>
  <si>
    <t>102671109</t>
  </si>
  <si>
    <t>Komunikace</t>
  </si>
  <si>
    <t>38</t>
  </si>
  <si>
    <t>564751101</t>
  </si>
  <si>
    <t>Podklad z kameniva hrubého drceného vel. 32-63 mm plochy do 100 m2 tl 150 mm</t>
  </si>
  <si>
    <t>478758519</t>
  </si>
  <si>
    <t>39</t>
  </si>
  <si>
    <t>564761111</t>
  </si>
  <si>
    <t>Podklad z kameniva hrubého drceného vel. 32-63 mm tl 200 mm</t>
  </si>
  <si>
    <t>1267108765</t>
  </si>
  <si>
    <t>40</t>
  </si>
  <si>
    <t>564801112</t>
  </si>
  <si>
    <t>Podklad ze štěrkodrtě ŠD tl 40 mm</t>
  </si>
  <si>
    <t>714837772</t>
  </si>
  <si>
    <t>41</t>
  </si>
  <si>
    <t>564831111</t>
  </si>
  <si>
    <t>Podklad ze štěrkodrtě ŠD plochy přes 100 m2 tl 100 mm</t>
  </si>
  <si>
    <t>-1803375269</t>
  </si>
  <si>
    <t>42</t>
  </si>
  <si>
    <t>565221112</t>
  </si>
  <si>
    <t>Podklad ze štěrku částečně zpevněného cementovou maltou ŠCM tl 170 mm</t>
  </si>
  <si>
    <t>-616632943</t>
  </si>
  <si>
    <t>43</t>
  </si>
  <si>
    <t>591411111</t>
  </si>
  <si>
    <t>Kladení dlažby z mozaiky jednobarevné komunikací pro pěší lože z kameniva</t>
  </si>
  <si>
    <t>-466729883</t>
  </si>
  <si>
    <t>Trubní vedení</t>
  </si>
  <si>
    <t>44</t>
  </si>
  <si>
    <t>230032029</t>
  </si>
  <si>
    <t>Montáž přírubových spojů do PN 16 DN 80</t>
  </si>
  <si>
    <t>-673273201</t>
  </si>
  <si>
    <t>45</t>
  </si>
  <si>
    <t>NCL.470909010</t>
  </si>
  <si>
    <t>FRIALEN - BFL d90 / DN80 PN16, PP příruba s ocel.výztuhou, na tupo (8xM16), vrtání PN10/PN16</t>
  </si>
  <si>
    <t>-1431215353</t>
  </si>
  <si>
    <t>46</t>
  </si>
  <si>
    <t>NCL.470913710</t>
  </si>
  <si>
    <t>FRIALEN - Ploché těsnění k lemovému nákružku - ocelová výztuha, NBR, DN80, d90 (142/89mm)</t>
  </si>
  <si>
    <t>246624844</t>
  </si>
  <si>
    <t>47</t>
  </si>
  <si>
    <t>230032030</t>
  </si>
  <si>
    <t>Montáž přírubových spojů do PN 16 DN 100</t>
  </si>
  <si>
    <t>1481561180</t>
  </si>
  <si>
    <t>48</t>
  </si>
  <si>
    <t>NCL.471109010</t>
  </si>
  <si>
    <t>FRIALEN - BFL d110 / DN100 PN16, PP příruba s ocel.výztuhou, na tupo (8xM16), vrtání PN10/PN16</t>
  </si>
  <si>
    <t>1495488831</t>
  </si>
  <si>
    <t>49</t>
  </si>
  <si>
    <t>NCL.471113710</t>
  </si>
  <si>
    <t>FRIALEN - Ploché těsnění k lemovému nákružku - ocelová výztuha, NBR, DN100, d110 (162/115mm)</t>
  </si>
  <si>
    <t>1880174728</t>
  </si>
  <si>
    <t>50</t>
  </si>
  <si>
    <t>230032032</t>
  </si>
  <si>
    <t>Montáž přírubových spojů do PN 16 DN 150</t>
  </si>
  <si>
    <t>1792830712</t>
  </si>
  <si>
    <t>51</t>
  </si>
  <si>
    <t>NCL.471609010</t>
  </si>
  <si>
    <t>FRIALEN - BFL d160 / DN150 PN16, PP příruba s ocel.výztuhou, na tupo (8xM20), vrtání PN10/PN16</t>
  </si>
  <si>
    <t>-1365124609</t>
  </si>
  <si>
    <t>52</t>
  </si>
  <si>
    <t>NCL.471613710</t>
  </si>
  <si>
    <t>FRIALEN - Ploché těsnění k lemovému nákružku - ocelová výztuha, NBR, DN150, d160 (218/169mm)</t>
  </si>
  <si>
    <t>-1937431916</t>
  </si>
  <si>
    <t>53</t>
  </si>
  <si>
    <t>HWL.881001608000</t>
  </si>
  <si>
    <t>ŠROUB S MATICÍ POZINK M16/80</t>
  </si>
  <si>
    <t>1057458007</t>
  </si>
  <si>
    <t>54</t>
  </si>
  <si>
    <t>HWL.887201600000</t>
  </si>
  <si>
    <t xml:space="preserve">PODLOŽKA  NEREZ M16</t>
  </si>
  <si>
    <t>161748455</t>
  </si>
  <si>
    <t>55</t>
  </si>
  <si>
    <t>HWL.887401600000</t>
  </si>
  <si>
    <t>MATICE POZINK M16 M16</t>
  </si>
  <si>
    <t>1900115449</t>
  </si>
  <si>
    <t>56</t>
  </si>
  <si>
    <t>850245121</t>
  </si>
  <si>
    <t>Výřez nebo výsek na potrubí z trub litinových tlakových nebo plastických hmot do DN 80</t>
  </si>
  <si>
    <t>-1214169767</t>
  </si>
  <si>
    <t>57</t>
  </si>
  <si>
    <t>850265121</t>
  </si>
  <si>
    <t>Výřez nebo výsek na potrubí z trub litinových tlakových nebo plastických hmot DN 100</t>
  </si>
  <si>
    <t>182365466</t>
  </si>
  <si>
    <t>58</t>
  </si>
  <si>
    <t>850315121</t>
  </si>
  <si>
    <t>Výřez nebo výsek na potrubí z trub litinových tlakových nebo plastických hmot DN 150</t>
  </si>
  <si>
    <t>441651406</t>
  </si>
  <si>
    <t>59</t>
  </si>
  <si>
    <t>857242122</t>
  </si>
  <si>
    <t>Montáž litinových tvarovek jednoosých přírubových otevřený výkop DN 80</t>
  </si>
  <si>
    <t>-1194404182</t>
  </si>
  <si>
    <t>60</t>
  </si>
  <si>
    <t>HWL.504908000016</t>
  </si>
  <si>
    <t>8/8 DÍRY KOLENO PATNÍ PŘÍRUBOVÉ 80 - 8/8 DÍRY</t>
  </si>
  <si>
    <t>1412978708</t>
  </si>
  <si>
    <t>61</t>
  </si>
  <si>
    <t>HWL.850008020016</t>
  </si>
  <si>
    <t>TVAROVKA FF KUS 80/200</t>
  </si>
  <si>
    <t>1475042649</t>
  </si>
  <si>
    <t>62</t>
  </si>
  <si>
    <t>857241131</t>
  </si>
  <si>
    <t>Montáž litinových tvarovek jednoosých hrdlových otevřený výkop s integrovaným těsněním DN 80</t>
  </si>
  <si>
    <t>-1957292688</t>
  </si>
  <si>
    <t>63</t>
  </si>
  <si>
    <t>HWL.797408000016</t>
  </si>
  <si>
    <t>SYNOFLEX - SPOJKA 80 (85-105)</t>
  </si>
  <si>
    <t>-821932511</t>
  </si>
  <si>
    <t>HWL.797404000016</t>
  </si>
  <si>
    <t>SYNOFLEX - SPOJKA 40 (46-58)</t>
  </si>
  <si>
    <t>-703632033</t>
  </si>
  <si>
    <t>65</t>
  </si>
  <si>
    <t>857261131</t>
  </si>
  <si>
    <t>Montáž litinových tvarovek jednoosých hrdlových otevřený výkop s integrovaným těsněním DN 100</t>
  </si>
  <si>
    <t>-1025906973</t>
  </si>
  <si>
    <t>66</t>
  </si>
  <si>
    <t>HWL.797410000016</t>
  </si>
  <si>
    <t>SYNOFLEX - SPOJKA 100 (104-132)</t>
  </si>
  <si>
    <t>-107439908</t>
  </si>
  <si>
    <t>67</t>
  </si>
  <si>
    <t>857312122</t>
  </si>
  <si>
    <t>Montáž litinových tvarovek jednoosých přírubových otevřený výkop DN 150</t>
  </si>
  <si>
    <t>145911446</t>
  </si>
  <si>
    <t>68</t>
  </si>
  <si>
    <t>HWL.799415000016</t>
  </si>
  <si>
    <t>SYNOFLEX - S PŘÍRUBOU 150 (155-192)</t>
  </si>
  <si>
    <t>-292978635</t>
  </si>
  <si>
    <t>69</t>
  </si>
  <si>
    <t>871161141</t>
  </si>
  <si>
    <t>Montáž potrubí z PE100 RC SDR 11 otevřený výkop svařovaných na tupo d 32 x 3,0 mm</t>
  </si>
  <si>
    <t>-1710225556</t>
  </si>
  <si>
    <t>70</t>
  </si>
  <si>
    <t>28613110</t>
  </si>
  <si>
    <t>potrubí vodovodní jednovrstvé PE100 RC PN 16 SDR11 32x3,0mm</t>
  </si>
  <si>
    <t>207185561</t>
  </si>
  <si>
    <t>71</t>
  </si>
  <si>
    <t>871171141</t>
  </si>
  <si>
    <t>Montáž potrubí z PE100 RC SDR 11 otevřený výkop svařovaných na tupo d 40 x 3,7 mm</t>
  </si>
  <si>
    <t>-1777780108</t>
  </si>
  <si>
    <t>72</t>
  </si>
  <si>
    <t>28613111</t>
  </si>
  <si>
    <t>potrubí vodovodní jednovrstvé PE100 RC PN 16 SDR11 40x3,7mm</t>
  </si>
  <si>
    <t>-252028631</t>
  </si>
  <si>
    <t>73</t>
  </si>
  <si>
    <t>871241141</t>
  </si>
  <si>
    <t>Montáž potrubí z PE100 RC SDR 11 otevřený výkop svařovaných na tupo d 90 x 8,2 mm</t>
  </si>
  <si>
    <t>306626876</t>
  </si>
  <si>
    <t>74</t>
  </si>
  <si>
    <t>28613115</t>
  </si>
  <si>
    <t>potrubí vodovodní jednovrstvé PE100 RC PN 16 SDR11 90x8,2mm</t>
  </si>
  <si>
    <t>-1871078701</t>
  </si>
  <si>
    <t>75</t>
  </si>
  <si>
    <t>871251141</t>
  </si>
  <si>
    <t>Montáž potrubí z PE100 RC SDR 11 otevřený výkop svařovaných na tupo d 110 x 10,0 mm</t>
  </si>
  <si>
    <t>-1056633926</t>
  </si>
  <si>
    <t>76</t>
  </si>
  <si>
    <t>28613116</t>
  </si>
  <si>
    <t>potrubí vodovodní jednovrstvé PE100 RC PN 16 SDR11 110x10,0mm</t>
  </si>
  <si>
    <t>1817634226</t>
  </si>
  <si>
    <t>77</t>
  </si>
  <si>
    <t>877161101</t>
  </si>
  <si>
    <t>Montáž elektrospojek na vodovodním potrubí z PE trub d 32</t>
  </si>
  <si>
    <t>-1684326963</t>
  </si>
  <si>
    <t>78</t>
  </si>
  <si>
    <t>NCL.612682</t>
  </si>
  <si>
    <t>FRIALEN - MB d 32, PE100, SDR11, spojka s lehce vyrazitelným dorazem, elektro</t>
  </si>
  <si>
    <t>565721804</t>
  </si>
  <si>
    <t>79</t>
  </si>
  <si>
    <t>877171101</t>
  </si>
  <si>
    <t>Montáž elektrospojek na vodovodním potrubí z PE trub d 40</t>
  </si>
  <si>
    <t>1119155275</t>
  </si>
  <si>
    <t>80</t>
  </si>
  <si>
    <t>NCL.612683</t>
  </si>
  <si>
    <t>FRIALEN - MB d 40, PE100, SDR11, spojka s lehce vyrazitelným dorazem, elektro</t>
  </si>
  <si>
    <t>-987262601</t>
  </si>
  <si>
    <t>81</t>
  </si>
  <si>
    <t>877211101</t>
  </si>
  <si>
    <t>Montáž elektrospojek na vodovodním potrubí z PE trub d 63</t>
  </si>
  <si>
    <t>1706589713</t>
  </si>
  <si>
    <t>82</t>
  </si>
  <si>
    <t>NCL.615390</t>
  </si>
  <si>
    <t>FRIALEN - MR d63/40, PE100, SDR11, redukovaná spojka, elektro</t>
  </si>
  <si>
    <t>1073800854</t>
  </si>
  <si>
    <t>83</t>
  </si>
  <si>
    <t>877241101</t>
  </si>
  <si>
    <t>Montáž elektrospojek na vodovodním potrubí z PE trub d 90</t>
  </si>
  <si>
    <t>-389264958</t>
  </si>
  <si>
    <t>84</t>
  </si>
  <si>
    <t>NCL.612687</t>
  </si>
  <si>
    <t>FRIALEN - MB d 90, PE100, SDR11, spojka s lehce vyrazitelným dorazem, elektro</t>
  </si>
  <si>
    <t>-977533925</t>
  </si>
  <si>
    <t>85</t>
  </si>
  <si>
    <t>877251101</t>
  </si>
  <si>
    <t>Montáž elektrospojek na vodovodním potrubí z PE trub d 110</t>
  </si>
  <si>
    <t>175628887</t>
  </si>
  <si>
    <t>86</t>
  </si>
  <si>
    <t>NCL.612688</t>
  </si>
  <si>
    <t>FRIALEN - MB d110,PE100, SDR11, spojka s lehce vyrazitelným dorazem, elektro</t>
  </si>
  <si>
    <t>1787051499</t>
  </si>
  <si>
    <t>87</t>
  </si>
  <si>
    <t>NCL.615693</t>
  </si>
  <si>
    <t>FRIALEN - MR d110/90, PE100, SDR11, redukovaná spojka, elektro</t>
  </si>
  <si>
    <t>1867168964</t>
  </si>
  <si>
    <t>88</t>
  </si>
  <si>
    <t>877321101</t>
  </si>
  <si>
    <t>Montáž elektrospojek na vodovodním potrubí z PE trub d 160</t>
  </si>
  <si>
    <t>-1358053736</t>
  </si>
  <si>
    <t>89</t>
  </si>
  <si>
    <t>NCL.612691</t>
  </si>
  <si>
    <t>FRIALEN - MB d160,PE100, SDR11, spojka s lehce vyrazitelným dorazem, elektro</t>
  </si>
  <si>
    <t>-2086690996</t>
  </si>
  <si>
    <t>90</t>
  </si>
  <si>
    <t>877321201</t>
  </si>
  <si>
    <t>Montáž oblouků svařovaných na tupo na vodovodním potrubí z PE trub d 160</t>
  </si>
  <si>
    <t>1191654094</t>
  </si>
  <si>
    <t>91</t>
  </si>
  <si>
    <t>NCL.451611511</t>
  </si>
  <si>
    <t>FRIALEN - BR d160 / 110, PE100, SDR11, PN16, redukce, na tupo, dlouhá B2167</t>
  </si>
  <si>
    <t>-293121537</t>
  </si>
  <si>
    <t>92</t>
  </si>
  <si>
    <t>877251113</t>
  </si>
  <si>
    <t>Montáž elektro T-kusů na vodovodním potrubí z PE trub d 110</t>
  </si>
  <si>
    <t>-1059550351</t>
  </si>
  <si>
    <t>93</t>
  </si>
  <si>
    <t>NCL.616679</t>
  </si>
  <si>
    <t>FRIALEN TA RED d 110/90 PE 100 SDR 11, T kus redukovaný s prodlouženým hrdlem se standardní odbočkovou částí na tupo</t>
  </si>
  <si>
    <t>-1103763597</t>
  </si>
  <si>
    <t>94</t>
  </si>
  <si>
    <t>NCL.616678</t>
  </si>
  <si>
    <t>FRIALEN TA RED d 110/63 PE 100 SDR 11, T kus redukovaný s prodlouženým hrdlem se standardní odbočkovou částí na tupo</t>
  </si>
  <si>
    <t>713332130</t>
  </si>
  <si>
    <t>95</t>
  </si>
  <si>
    <t>NCL.612167</t>
  </si>
  <si>
    <t>FRIALEN - T d110, PE100, SDR11, T-kus, elektro</t>
  </si>
  <si>
    <t>1360147793</t>
  </si>
  <si>
    <t>96</t>
  </si>
  <si>
    <t>891181112</t>
  </si>
  <si>
    <t>Montáž vodovodních šoupátek otevřený výkop DN 40</t>
  </si>
  <si>
    <t>548881490</t>
  </si>
  <si>
    <t>97</t>
  </si>
  <si>
    <t>HWL.405004005014</t>
  </si>
  <si>
    <t xml:space="preserve">ŠOUPĚ  VEVAŘOVACÍ PE100 PN16 40/50</t>
  </si>
  <si>
    <t>2006316322</t>
  </si>
  <si>
    <t>98</t>
  </si>
  <si>
    <t>HWL.910103401500</t>
  </si>
  <si>
    <t>SOUPRAVA ZEMNÍ PRO PŘÍPOJKY-1,5 m 3/4"-2" (1,5m)</t>
  </si>
  <si>
    <t>1534311220</t>
  </si>
  <si>
    <t>99</t>
  </si>
  <si>
    <t>891241112</t>
  </si>
  <si>
    <t>Montáž vodovodních šoupátek otevřený výkop DN 80</t>
  </si>
  <si>
    <t>392466013</t>
  </si>
  <si>
    <t>100</t>
  </si>
  <si>
    <t>HWL.400208000016</t>
  </si>
  <si>
    <t>ŠOUPĚ E2 PŘÍRUBOVÉ KRÁTKÉ 80</t>
  </si>
  <si>
    <t>1968953878</t>
  </si>
  <si>
    <t>101</t>
  </si>
  <si>
    <t>HWL.950108000003</t>
  </si>
  <si>
    <t>SOUPRAVA ZEMNÍ TELESKOPICKÁ E1/A-1,3 -1,8 65-80 E1/80 A (1,3-1,8m)</t>
  </si>
  <si>
    <t>-478454659</t>
  </si>
  <si>
    <t>102</t>
  </si>
  <si>
    <t>891261112</t>
  </si>
  <si>
    <t>Montáž vodovodních šoupátek otevřený výkop DN 100</t>
  </si>
  <si>
    <t>752359131</t>
  </si>
  <si>
    <t>103</t>
  </si>
  <si>
    <t>HWL.400210000016</t>
  </si>
  <si>
    <t>ŠOUPĚ E2 PŘÍRUBOVÉ KRÁTKÉ 100</t>
  </si>
  <si>
    <t>-1663716208</t>
  </si>
  <si>
    <t>104</t>
  </si>
  <si>
    <t>HWL.950110000003</t>
  </si>
  <si>
    <t>SOUPRAVA ZEMNÍ TELESKOPICKÁ E1/A-1,3 -1,8 100 (1,3-1,8m)</t>
  </si>
  <si>
    <t>2064106529</t>
  </si>
  <si>
    <t>105</t>
  </si>
  <si>
    <t>891311112</t>
  </si>
  <si>
    <t>Montáž vodovodních šoupátek otevřený výkop DN 150</t>
  </si>
  <si>
    <t>-722026231</t>
  </si>
  <si>
    <t>106</t>
  </si>
  <si>
    <t>HWL.400215000016</t>
  </si>
  <si>
    <t>ŠOUPĚ E2 PŘÍRUBOVÉ KRÁTKÉ 150</t>
  </si>
  <si>
    <t>-2031006370</t>
  </si>
  <si>
    <t>107</t>
  </si>
  <si>
    <t>HWL.950112515003</t>
  </si>
  <si>
    <t>SOUPRAVA ZEMNÍ TELESKOPICKÁ E1/A-1,3 -1,8 125-150 (1,3-1,8m)</t>
  </si>
  <si>
    <t>680776259</t>
  </si>
  <si>
    <t>108</t>
  </si>
  <si>
    <t>891247212</t>
  </si>
  <si>
    <t>Montáž hydrantů nadzemních DN 80</t>
  </si>
  <si>
    <t>-1688177164</t>
  </si>
  <si>
    <t>109</t>
  </si>
  <si>
    <t>HWL.K23008015016</t>
  </si>
  <si>
    <t>HYDRANT DUO NADZEMNÍ OBJEZDOVÝ 2B 80/1,5 m</t>
  </si>
  <si>
    <t>269585780</t>
  </si>
  <si>
    <t>110</t>
  </si>
  <si>
    <t>HWL.346000000000</t>
  </si>
  <si>
    <t>KLÍČ PRO NADZEMNÍ HYDRANTY 80-150</t>
  </si>
  <si>
    <t>1203684738</t>
  </si>
  <si>
    <t>111</t>
  </si>
  <si>
    <t>891269111</t>
  </si>
  <si>
    <t>Montáž navrtávacích pasů na potrubí z jakýchkoli trub DN 100</t>
  </si>
  <si>
    <t>1110296215</t>
  </si>
  <si>
    <t>112</t>
  </si>
  <si>
    <t>HWL.525011000116</t>
  </si>
  <si>
    <t>PAS NAVRTÁVACÍ HAKU 110-1"</t>
  </si>
  <si>
    <t>-1425994234</t>
  </si>
  <si>
    <t>113</t>
  </si>
  <si>
    <t>891171321</t>
  </si>
  <si>
    <t>Montáž vodovodních šoupátek domovní přípojky se závitovými konci PN16 otevřený výkop G 5/4"</t>
  </si>
  <si>
    <t>-1629705588</t>
  </si>
  <si>
    <t>114</t>
  </si>
  <si>
    <t>HWL.280000103216</t>
  </si>
  <si>
    <t>ŠOUPÁTKO ISO DOMOVNÍ PŘÍPOJKY 32-5/4"</t>
  </si>
  <si>
    <t>-779709713</t>
  </si>
  <si>
    <t>115</t>
  </si>
  <si>
    <t>-499094644</t>
  </si>
  <si>
    <t>116</t>
  </si>
  <si>
    <t>892271111</t>
  </si>
  <si>
    <t>Tlaková zkouška vodou potrubí do DN 100</t>
  </si>
  <si>
    <t>-1757254248</t>
  </si>
  <si>
    <t>117</t>
  </si>
  <si>
    <t>892273122</t>
  </si>
  <si>
    <t>Proplach a dezinfekce vodovodního potrubí DN od 80 do 125</t>
  </si>
  <si>
    <t>1843489808</t>
  </si>
  <si>
    <t>118</t>
  </si>
  <si>
    <t>892372111</t>
  </si>
  <si>
    <t>Zabezpečení konců potrubí DN do 300 při tlakových zkouškách vodou</t>
  </si>
  <si>
    <t>KUS</t>
  </si>
  <si>
    <t>1633408113</t>
  </si>
  <si>
    <t>119</t>
  </si>
  <si>
    <t>899401111</t>
  </si>
  <si>
    <t>Osazení poklopů uličních litinových ventilových</t>
  </si>
  <si>
    <t>58284109</t>
  </si>
  <si>
    <t>120</t>
  </si>
  <si>
    <t>HWL.155000000000</t>
  </si>
  <si>
    <t>POKLOP ULIČNÍ LEHKÝ VODA</t>
  </si>
  <si>
    <t>-913366057</t>
  </si>
  <si>
    <t>121</t>
  </si>
  <si>
    <t>899401112</t>
  </si>
  <si>
    <t>Osazení poklopů litinových šoupátkových</t>
  </si>
  <si>
    <t>374058650</t>
  </si>
  <si>
    <t>122</t>
  </si>
  <si>
    <t>HWL.175000000003</t>
  </si>
  <si>
    <t>POKLOP ULIČNÍ ŠOUP. KASI LOGO HAWLE HAWLE VODA</t>
  </si>
  <si>
    <t>1655383534</t>
  </si>
  <si>
    <t>123</t>
  </si>
  <si>
    <t>HWL.348100000001</t>
  </si>
  <si>
    <t xml:space="preserve">PODKLAD. DESKA  KASI KASI</t>
  </si>
  <si>
    <t>684312541</t>
  </si>
  <si>
    <t>124</t>
  </si>
  <si>
    <t>899721111.1</t>
  </si>
  <si>
    <t>Signalizační vodič DN do 150 mm na potrubí</t>
  </si>
  <si>
    <t>724566290</t>
  </si>
  <si>
    <t>125</t>
  </si>
  <si>
    <t>RT 1802</t>
  </si>
  <si>
    <t>Trace Safe RT1802W</t>
  </si>
  <si>
    <t>177124477</t>
  </si>
  <si>
    <t>126</t>
  </si>
  <si>
    <t>899722113</t>
  </si>
  <si>
    <t>Krytí potrubí z plastů výstražnou fólií z PVC přes 25 do 34cm</t>
  </si>
  <si>
    <t>-1177507576</t>
  </si>
  <si>
    <t>Ostatní konstrukce a práce-bourání</t>
  </si>
  <si>
    <t>127</t>
  </si>
  <si>
    <t>979071012</t>
  </si>
  <si>
    <t>Očištění dlažebních kostek velkých se spárováním živičnou směsí nebo MC při překopech ing sítí</t>
  </si>
  <si>
    <t>-1781890460</t>
  </si>
  <si>
    <t>128</t>
  </si>
  <si>
    <t>997221551</t>
  </si>
  <si>
    <t>Vodorovná doprava suti ze sypkých materiálů do 1 km</t>
  </si>
  <si>
    <t>-593468812</t>
  </si>
  <si>
    <t>129</t>
  </si>
  <si>
    <t>997221559</t>
  </si>
  <si>
    <t>Příplatek ZKD 1 km u vodorovné dopravy suti ze sypkých materiálů</t>
  </si>
  <si>
    <t>-1440482988</t>
  </si>
  <si>
    <t>998</t>
  </si>
  <si>
    <t>Přesun hmot</t>
  </si>
  <si>
    <t>130</t>
  </si>
  <si>
    <t>998225111</t>
  </si>
  <si>
    <t>Přesun hmot pro pozemní komunikace s krytem z kamene, monolitickým betonovým nebo živičným</t>
  </si>
  <si>
    <t>-308226011</t>
  </si>
  <si>
    <t>131</t>
  </si>
  <si>
    <t>998276101</t>
  </si>
  <si>
    <t>Přesun hmot pro trubní vedení z trub z plastických hmot otevřený výkop</t>
  </si>
  <si>
    <t>-1957700698</t>
  </si>
  <si>
    <t>132</t>
  </si>
  <si>
    <t>998276128</t>
  </si>
  <si>
    <t>Příplatek k přesunu hmot pro trubní vedení z trub z plastických hmot za zvětšený přesun přes 3000 do 5000 m</t>
  </si>
  <si>
    <t>1238231038</t>
  </si>
  <si>
    <t>02 - Vodovodní řad V2</t>
  </si>
  <si>
    <t>113107042</t>
  </si>
  <si>
    <t>Odstranění podkladu živičných tl přes 50 do 100 mm při překopech ručně</t>
  </si>
  <si>
    <t>-420131393</t>
  </si>
  <si>
    <t>208634710</t>
  </si>
  <si>
    <t>209891722</t>
  </si>
  <si>
    <t>1801250329</t>
  </si>
  <si>
    <t>-892857457</t>
  </si>
  <si>
    <t>1954117009</t>
  </si>
  <si>
    <t>1422383091</t>
  </si>
  <si>
    <t>1905163360</t>
  </si>
  <si>
    <t>1972815495</t>
  </si>
  <si>
    <t>-1259524347</t>
  </si>
  <si>
    <t>-1917319700</t>
  </si>
  <si>
    <t>1329527002</t>
  </si>
  <si>
    <t>-1461027493</t>
  </si>
  <si>
    <t>1788878477</t>
  </si>
  <si>
    <t>-449267926</t>
  </si>
  <si>
    <t>-2052348454</t>
  </si>
  <si>
    <t>-865996037</t>
  </si>
  <si>
    <t>-1175571040</t>
  </si>
  <si>
    <t>1912743710</t>
  </si>
  <si>
    <t>389306627</t>
  </si>
  <si>
    <t>1042425745</t>
  </si>
  <si>
    <t>1302068164</t>
  </si>
  <si>
    <t>-1842189112</t>
  </si>
  <si>
    <t>-821695046</t>
  </si>
  <si>
    <t>-1779249624</t>
  </si>
  <si>
    <t>848641868</t>
  </si>
  <si>
    <t>-1796703852</t>
  </si>
  <si>
    <t>187086999</t>
  </si>
  <si>
    <t>-63751571</t>
  </si>
  <si>
    <t>-1143414322</t>
  </si>
  <si>
    <t>593569840</t>
  </si>
  <si>
    <t>-1330357783</t>
  </si>
  <si>
    <t>-36909410</t>
  </si>
  <si>
    <t>-1483577550</t>
  </si>
  <si>
    <t>1428400202</t>
  </si>
  <si>
    <t>639037460</t>
  </si>
  <si>
    <t>1948522453</t>
  </si>
  <si>
    <t>-504807124</t>
  </si>
  <si>
    <t>573111112</t>
  </si>
  <si>
    <t>Postřik živičný infiltrační s posypem z asfaltu množství 1 kg/m2</t>
  </si>
  <si>
    <t>-559686712</t>
  </si>
  <si>
    <t>573231111</t>
  </si>
  <si>
    <t>Postřik živičný spojovací ze silniční emulze v množství do 0,7 kg/m2</t>
  </si>
  <si>
    <t>893028127</t>
  </si>
  <si>
    <t>577144111</t>
  </si>
  <si>
    <t>Asfaltový beton vrstva obrusná ACO 11 (ABS) tř. I tl 50 mm š do 3 m z nemodifikovaného asfaltu</t>
  </si>
  <si>
    <t>-612066743</t>
  </si>
  <si>
    <t>577166111</t>
  </si>
  <si>
    <t>Asfaltový beton vrstva ložní ACL 22 (ABVH) tl 70 mm š do 3 m z nemodifikovaného asfaltu</t>
  </si>
  <si>
    <t>-2022138811</t>
  </si>
  <si>
    <t>-961764927</t>
  </si>
  <si>
    <t>1436161516</t>
  </si>
  <si>
    <t>224867576</t>
  </si>
  <si>
    <t>365745991</t>
  </si>
  <si>
    <t>-1522150269</t>
  </si>
  <si>
    <t>1627487710</t>
  </si>
  <si>
    <t>-1338541404</t>
  </si>
  <si>
    <t>402781439</t>
  </si>
  <si>
    <t>825950421</t>
  </si>
  <si>
    <t>-841536402</t>
  </si>
  <si>
    <t>348243452</t>
  </si>
  <si>
    <t>-528351694</t>
  </si>
  <si>
    <t>HWL.799405000016</t>
  </si>
  <si>
    <t>SYNOFLEX - S PŘÍRUBOU 50 (56-71)</t>
  </si>
  <si>
    <t>-1946092706</t>
  </si>
  <si>
    <t>-1843633034</t>
  </si>
  <si>
    <t>965089622</t>
  </si>
  <si>
    <t>963186857</t>
  </si>
  <si>
    <t>-24895056</t>
  </si>
  <si>
    <t>871211141</t>
  </si>
  <si>
    <t>Montáž potrubí z PE100 RC SDR 11 otevřený výkop svařovaných na tupo d 63 x 5,8 mm</t>
  </si>
  <si>
    <t>2105274868</t>
  </si>
  <si>
    <t>28613113</t>
  </si>
  <si>
    <t>potrubí vodovodní jednovrstvé PE100 RC PN 16 SDR11 63x5,8mm</t>
  </si>
  <si>
    <t>-1736969863</t>
  </si>
  <si>
    <t>66574328</t>
  </si>
  <si>
    <t>1694052929</t>
  </si>
  <si>
    <t>-501014846</t>
  </si>
  <si>
    <t>973759421</t>
  </si>
  <si>
    <t>1993709616</t>
  </si>
  <si>
    <t>NCL.612685</t>
  </si>
  <si>
    <t>FRIALEN - MB d 63, PE100, SDR11, spojka s lehce vyrazitelným dorazem, elektro</t>
  </si>
  <si>
    <t>109057010</t>
  </si>
  <si>
    <t>2123601558</t>
  </si>
  <si>
    <t>2050823393</t>
  </si>
  <si>
    <t>NCL.615392</t>
  </si>
  <si>
    <t>FRIALEN - MR d90/63, PE100, SDR11, redukovaná spojka, elektro</t>
  </si>
  <si>
    <t>-423433398</t>
  </si>
  <si>
    <t>877241112</t>
  </si>
  <si>
    <t>Montáž elektrokolen 90° na vodovodním potrubí z PE trub d 90</t>
  </si>
  <si>
    <t>-1714217363</t>
  </si>
  <si>
    <t>NCL.612103</t>
  </si>
  <si>
    <t>FRIALEN - W90 d90, PE100, SDR11, koleno 90°, elektro</t>
  </si>
  <si>
    <t>243332937</t>
  </si>
  <si>
    <t>910600596</t>
  </si>
  <si>
    <t>-1723292701</t>
  </si>
  <si>
    <t>877251201</t>
  </si>
  <si>
    <t>Montáž oblouků svařovaných na tupo na vodovodním potrubí z PE trub d 110</t>
  </si>
  <si>
    <t>-1328282262</t>
  </si>
  <si>
    <t>NCL.451109511</t>
  </si>
  <si>
    <t>FRIALEN - BR d110 / 90, PE100, SDR11, PN16, redukce, na tupo, dlouhá</t>
  </si>
  <si>
    <t>638430452</t>
  </si>
  <si>
    <t>877241113</t>
  </si>
  <si>
    <t>Montáž elektro T-kusů na vodovodním potrubí z PE trub d 90</t>
  </si>
  <si>
    <t>883941969</t>
  </si>
  <si>
    <t>NCL.612166</t>
  </si>
  <si>
    <t>FRIALEN - T d90, PE100, SDR11, T-kus, elektro</t>
  </si>
  <si>
    <t>1484629310</t>
  </si>
  <si>
    <t>NCL.616676</t>
  </si>
  <si>
    <t>FRIALEN TA RED d 90/63 PE 100 SDR 11, T kus redukovaný s prodlouženým hrdlem se standardní odbočkovou částí na tupo</t>
  </si>
  <si>
    <t>572339184</t>
  </si>
  <si>
    <t>-983529822</t>
  </si>
  <si>
    <t>1265013513</t>
  </si>
  <si>
    <t>270617320</t>
  </si>
  <si>
    <t>891247112</t>
  </si>
  <si>
    <t>Montáž hydrantů podzemních DN 80</t>
  </si>
  <si>
    <t>-962441591</t>
  </si>
  <si>
    <t>HWL.D49008015016</t>
  </si>
  <si>
    <t>HYDRANT PODZEMNÍ PLNOPRŮTOKOVÝ 80/1,50 m</t>
  </si>
  <si>
    <t>1365885648</t>
  </si>
  <si>
    <t>HWL.D49008000002</t>
  </si>
  <si>
    <t>Ovládací čtyřhran pro hydrant D490 DN 80</t>
  </si>
  <si>
    <t>-293724489</t>
  </si>
  <si>
    <t>859279072</t>
  </si>
  <si>
    <t>793658794</t>
  </si>
  <si>
    <t>-1926114802</t>
  </si>
  <si>
    <t>891249111</t>
  </si>
  <si>
    <t>Montáž navrtávacích pasů na potrubí z jakýchkoli trub DN 80</t>
  </si>
  <si>
    <t>1946565099</t>
  </si>
  <si>
    <t>HWL.525009000116</t>
  </si>
  <si>
    <t>PAS NAVRTÁVACÍ HAKU 90-1"</t>
  </si>
  <si>
    <t>607698780</t>
  </si>
  <si>
    <t>782578327</t>
  </si>
  <si>
    <t>-800994360</t>
  </si>
  <si>
    <t>-804922872</t>
  </si>
  <si>
    <t>892241111</t>
  </si>
  <si>
    <t>Tlaková zkouška vodou potrubí DN do 80</t>
  </si>
  <si>
    <t>2041030427</t>
  </si>
  <si>
    <t>-1872107558</t>
  </si>
  <si>
    <t>-1128212043</t>
  </si>
  <si>
    <t>982872669</t>
  </si>
  <si>
    <t>1102508733</t>
  </si>
  <si>
    <t>899401113</t>
  </si>
  <si>
    <t>Osazení poklopů uličních litinových hydrantových</t>
  </si>
  <si>
    <t>899836424</t>
  </si>
  <si>
    <t>HWL.1950KASI0000</t>
  </si>
  <si>
    <t>POKLOP ULIČNÍ SAMONIVELAČNÍ HYDRANTOVÝ S LOGEM HAWLE HYDRANT</t>
  </si>
  <si>
    <t>-1922146499</t>
  </si>
  <si>
    <t>HWL.348200000000</t>
  </si>
  <si>
    <t xml:space="preserve">PODKLAD. DESKA  POD HYDRANT.POKLOP</t>
  </si>
  <si>
    <t>-365229014</t>
  </si>
  <si>
    <t>701102316</t>
  </si>
  <si>
    <t>-661731189</t>
  </si>
  <si>
    <t>-1407880449</t>
  </si>
  <si>
    <t>96054427</t>
  </si>
  <si>
    <t>819582592</t>
  </si>
  <si>
    <t>1254419076</t>
  </si>
  <si>
    <t>-1778559833</t>
  </si>
  <si>
    <t>-616675644</t>
  </si>
  <si>
    <t>997221845PA</t>
  </si>
  <si>
    <t>Poplatek za uložení odpadu z asfaltových povrchů na skládce (skládkovné)</t>
  </si>
  <si>
    <t>509430651</t>
  </si>
  <si>
    <t>-883514171</t>
  </si>
  <si>
    <t>-884434583</t>
  </si>
  <si>
    <t>211947943</t>
  </si>
  <si>
    <t>03 - Vodovodní řad V3</t>
  </si>
  <si>
    <t>113107225</t>
  </si>
  <si>
    <t>Odstranění podkladu z kameniva drceného tl přes 400 do 500 mm strojně pl přes 200 m2</t>
  </si>
  <si>
    <t>-1830129613</t>
  </si>
  <si>
    <t>-855853934</t>
  </si>
  <si>
    <t>648158258</t>
  </si>
  <si>
    <t>-415614610</t>
  </si>
  <si>
    <t>874912063</t>
  </si>
  <si>
    <t>259868938</t>
  </si>
  <si>
    <t>136260282</t>
  </si>
  <si>
    <t>-1696974757</t>
  </si>
  <si>
    <t>1351309845</t>
  </si>
  <si>
    <t>-1655303516</t>
  </si>
  <si>
    <t>1564316785</t>
  </si>
  <si>
    <t>-2017088984</t>
  </si>
  <si>
    <t>1201804499</t>
  </si>
  <si>
    <t>773556315</t>
  </si>
  <si>
    <t>-1663242396</t>
  </si>
  <si>
    <t>1153629932</t>
  </si>
  <si>
    <t>234582148</t>
  </si>
  <si>
    <t>-1195030077</t>
  </si>
  <si>
    <t>-748503902</t>
  </si>
  <si>
    <t>-1220786125</t>
  </si>
  <si>
    <t>-1658273849</t>
  </si>
  <si>
    <t>676638109</t>
  </si>
  <si>
    <t>1048853436</t>
  </si>
  <si>
    <t>1275733114</t>
  </si>
  <si>
    <t>-614480318</t>
  </si>
  <si>
    <t>-2145274493</t>
  </si>
  <si>
    <t>-1471286181</t>
  </si>
  <si>
    <t>-1433868743</t>
  </si>
  <si>
    <t>473237463</t>
  </si>
  <si>
    <t>-1439555818</t>
  </si>
  <si>
    <t>189222775</t>
  </si>
  <si>
    <t>1534295071</t>
  </si>
  <si>
    <t>-527423713</t>
  </si>
  <si>
    <t>-314167102</t>
  </si>
  <si>
    <t>2043184987</t>
  </si>
  <si>
    <t>1809949117</t>
  </si>
  <si>
    <t>-726784290</t>
  </si>
  <si>
    <t>978232841</t>
  </si>
  <si>
    <t>-400203334</t>
  </si>
  <si>
    <t>-432286431</t>
  </si>
  <si>
    <t>-391111036</t>
  </si>
  <si>
    <t>-818664345</t>
  </si>
  <si>
    <t>-57503785</t>
  </si>
  <si>
    <t>HWL.855015008016</t>
  </si>
  <si>
    <t>TVAROVKA REDUKČNÍ FFR 150-80</t>
  </si>
  <si>
    <t>-140823663</t>
  </si>
  <si>
    <t>HWL.852516015016</t>
  </si>
  <si>
    <t>TVAROVKA S2000 HRDLA / PŘÍRUBA 160-150</t>
  </si>
  <si>
    <t>1958479809</t>
  </si>
  <si>
    <t>-511693281</t>
  </si>
  <si>
    <t>-1103636709</t>
  </si>
  <si>
    <t>HWL.797405000016</t>
  </si>
  <si>
    <t>SYNOFLEX - SPOJKA 50 (56-71)</t>
  </si>
  <si>
    <t>809224206</t>
  </si>
  <si>
    <t>-1031060455</t>
  </si>
  <si>
    <t>-800755314</t>
  </si>
  <si>
    <t>-747580811</t>
  </si>
  <si>
    <t>-110410694</t>
  </si>
  <si>
    <t>392688188</t>
  </si>
  <si>
    <t>-1259081610</t>
  </si>
  <si>
    <t>1681184075</t>
  </si>
  <si>
    <t>434797307</t>
  </si>
  <si>
    <t>-100383930</t>
  </si>
  <si>
    <t>-786861775</t>
  </si>
  <si>
    <t>NCL.615502</t>
  </si>
  <si>
    <t>FRIALEN - MR d32/25, PE100, SDR11, redukovaná spojka, elektro</t>
  </si>
  <si>
    <t>419226284</t>
  </si>
  <si>
    <t>-734661286</t>
  </si>
  <si>
    <t>-328806164</t>
  </si>
  <si>
    <t>-330853589</t>
  </si>
  <si>
    <t>1984004973</t>
  </si>
  <si>
    <t>-2034810626</t>
  </si>
  <si>
    <t>1165557050</t>
  </si>
  <si>
    <t>1263414021</t>
  </si>
  <si>
    <t>-189692766</t>
  </si>
  <si>
    <t>-2014338398</t>
  </si>
  <si>
    <t>-1496993652</t>
  </si>
  <si>
    <t>1129510573</t>
  </si>
  <si>
    <t>-160774392</t>
  </si>
  <si>
    <t>315622923</t>
  </si>
  <si>
    <t>-315373864</t>
  </si>
  <si>
    <t>-646756747</t>
  </si>
  <si>
    <t>-1039806530</t>
  </si>
  <si>
    <t>-220143936</t>
  </si>
  <si>
    <t>1609050591</t>
  </si>
  <si>
    <t>565738765</t>
  </si>
  <si>
    <t>1420244834</t>
  </si>
  <si>
    <t>-1555061764</t>
  </si>
  <si>
    <t>-693471214</t>
  </si>
  <si>
    <t>-54288555</t>
  </si>
  <si>
    <t>116009404</t>
  </si>
  <si>
    <t>605526073</t>
  </si>
  <si>
    <t>2143911580</t>
  </si>
  <si>
    <t>-1808171761</t>
  </si>
  <si>
    <t>1379318071</t>
  </si>
  <si>
    <t>1534145495</t>
  </si>
  <si>
    <t>-214315265</t>
  </si>
  <si>
    <t>-1179837740</t>
  </si>
  <si>
    <t>570756752</t>
  </si>
  <si>
    <t>853097651</t>
  </si>
  <si>
    <t>1908560325</t>
  </si>
  <si>
    <t>-471866136</t>
  </si>
  <si>
    <t>610183859</t>
  </si>
  <si>
    <t>-246989315</t>
  </si>
  <si>
    <t>1129241198</t>
  </si>
  <si>
    <t>-1991385633</t>
  </si>
  <si>
    <t>-958843825</t>
  </si>
  <si>
    <t>04 - Vodovodní řad V4</t>
  </si>
  <si>
    <t>113107234</t>
  </si>
  <si>
    <t>Odstranění podkladu z betonu prostého tl přes 400 do 500 mm strojně pl přes 200 m2</t>
  </si>
  <si>
    <t>1233946451</t>
  </si>
  <si>
    <t>1176380170</t>
  </si>
  <si>
    <t>-2086100090</t>
  </si>
  <si>
    <t>-2093427429</t>
  </si>
  <si>
    <t>107182048</t>
  </si>
  <si>
    <t>751499493</t>
  </si>
  <si>
    <t>1795059948</t>
  </si>
  <si>
    <t>-1312313731</t>
  </si>
  <si>
    <t>-429991477</t>
  </si>
  <si>
    <t>1186510609</t>
  </si>
  <si>
    <t>859436953</t>
  </si>
  <si>
    <t>-1139638619</t>
  </si>
  <si>
    <t>-1437716313</t>
  </si>
  <si>
    <t>662691928</t>
  </si>
  <si>
    <t>1475060634</t>
  </si>
  <si>
    <t>537063234</t>
  </si>
  <si>
    <t>2137142791</t>
  </si>
  <si>
    <t>1153422098</t>
  </si>
  <si>
    <t>-1650416724</t>
  </si>
  <si>
    <t>-1227526527</t>
  </si>
  <si>
    <t>-12954999</t>
  </si>
  <si>
    <t>-1260202440</t>
  </si>
  <si>
    <t>362063536</t>
  </si>
  <si>
    <t>1386655899</t>
  </si>
  <si>
    <t>-164638817</t>
  </si>
  <si>
    <t>-1020907115</t>
  </si>
  <si>
    <t>-239582246</t>
  </si>
  <si>
    <t>2080485603</t>
  </si>
  <si>
    <t>1251843335</t>
  </si>
  <si>
    <t>-445384226</t>
  </si>
  <si>
    <t>1856901466</t>
  </si>
  <si>
    <t>-433032064</t>
  </si>
  <si>
    <t>1268741612</t>
  </si>
  <si>
    <t>-63867182</t>
  </si>
  <si>
    <t>-502325684</t>
  </si>
  <si>
    <t>-1122699685</t>
  </si>
  <si>
    <t>-1169051318</t>
  </si>
  <si>
    <t>-1046961902</t>
  </si>
  <si>
    <t>656766298</t>
  </si>
  <si>
    <t>74364472</t>
  </si>
  <si>
    <t>-1766685095</t>
  </si>
  <si>
    <t>404565361</t>
  </si>
  <si>
    <t>1029168087</t>
  </si>
  <si>
    <t>1229672712</t>
  </si>
  <si>
    <t>-538737466</t>
  </si>
  <si>
    <t>-1500503446</t>
  </si>
  <si>
    <t>869935903</t>
  </si>
  <si>
    <t>1035291749</t>
  </si>
  <si>
    <t>-862630922</t>
  </si>
  <si>
    <t>1557174896</t>
  </si>
  <si>
    <t>325636202</t>
  </si>
  <si>
    <t>230787442</t>
  </si>
  <si>
    <t>-1054302085</t>
  </si>
  <si>
    <t>-144038351</t>
  </si>
  <si>
    <t>-1829666380</t>
  </si>
  <si>
    <t>169052954</t>
  </si>
  <si>
    <t>-50889736</t>
  </si>
  <si>
    <t>61059198</t>
  </si>
  <si>
    <t>703764889</t>
  </si>
  <si>
    <t>67443625</t>
  </si>
  <si>
    <t>1175327049</t>
  </si>
  <si>
    <t>-639774872</t>
  </si>
  <si>
    <t>1894443144</t>
  </si>
  <si>
    <t>2007746553</t>
  </si>
  <si>
    <t>877211113</t>
  </si>
  <si>
    <t>Montáž elektro T-kusů na vodovodním potrubí z PE trub d 63</t>
  </si>
  <si>
    <t>629029403</t>
  </si>
  <si>
    <t>NCL.615722</t>
  </si>
  <si>
    <t>FRIALEN - TA d63, PE100, SDR11, T-kus s prodlouženým hrdlem, elektro / natupo</t>
  </si>
  <si>
    <t>1783386121</t>
  </si>
  <si>
    <t>877211213</t>
  </si>
  <si>
    <t>Montáž T-kusů svařovaných na tupo na vodovodním potrubí z PE trub d 63</t>
  </si>
  <si>
    <t>-838997278</t>
  </si>
  <si>
    <t>NCL.390605511</t>
  </si>
  <si>
    <t>FRIALEN - BT90 d63, PE100, SDR11, PN16, T-kus, na tupo, dlouhý</t>
  </si>
  <si>
    <t>632520641</t>
  </si>
  <si>
    <t>-1106978235</t>
  </si>
  <si>
    <t>1884483617</t>
  </si>
  <si>
    <t>-2064024890</t>
  </si>
  <si>
    <t>-1573557653</t>
  </si>
  <si>
    <t>-1216643654</t>
  </si>
  <si>
    <t>2057749468</t>
  </si>
  <si>
    <t>891220857</t>
  </si>
  <si>
    <t>-694402171</t>
  </si>
  <si>
    <t>1967451047</t>
  </si>
  <si>
    <t>891239111</t>
  </si>
  <si>
    <t>Montáž navrtávacích pasů na potrubí z jakýchkoli trub DN 65</t>
  </si>
  <si>
    <t>-1430630033</t>
  </si>
  <si>
    <t>HWL.525006300116</t>
  </si>
  <si>
    <t>PAS NAVRTÁVACÍ HAKU 63-1"</t>
  </si>
  <si>
    <t>651855913</t>
  </si>
  <si>
    <t>1374069951</t>
  </si>
  <si>
    <t>-195703867</t>
  </si>
  <si>
    <t>1167358258</t>
  </si>
  <si>
    <t>1432891630</t>
  </si>
  <si>
    <t>1733371425</t>
  </si>
  <si>
    <t>-1972984376</t>
  </si>
  <si>
    <t>779901442</t>
  </si>
  <si>
    <t>-1654249319</t>
  </si>
  <si>
    <t>1863266766</t>
  </si>
  <si>
    <t>826384181</t>
  </si>
  <si>
    <t>-1613843918</t>
  </si>
  <si>
    <t>-738832519</t>
  </si>
  <si>
    <t>1961773054</t>
  </si>
  <si>
    <t>-1039189868</t>
  </si>
  <si>
    <t>988878967</t>
  </si>
  <si>
    <t>1184755640</t>
  </si>
  <si>
    <t>1188594008</t>
  </si>
  <si>
    <t>-1574919670</t>
  </si>
  <si>
    <t>-1102705352</t>
  </si>
  <si>
    <t>-1874998056</t>
  </si>
  <si>
    <t>990678947</t>
  </si>
  <si>
    <t>1017294021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</si>
</sst>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241217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vodovodu Pomezí_výkop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3. 12. 2024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>Ing. Mencová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Vodovodní řad V1'!J30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'01 - Vodovodní řad V1'!P123</f>
        <v>0</v>
      </c>
      <c r="AV95" s="125">
        <f>'01 - Vodovodní řad V1'!J33</f>
        <v>0</v>
      </c>
      <c r="AW95" s="125">
        <f>'01 - Vodovodní řad V1'!J34</f>
        <v>0</v>
      </c>
      <c r="AX95" s="125">
        <f>'01 - Vodovodní řad V1'!J35</f>
        <v>0</v>
      </c>
      <c r="AY95" s="125">
        <f>'01 - Vodovodní řad V1'!J36</f>
        <v>0</v>
      </c>
      <c r="AZ95" s="125">
        <f>'01 - Vodovodní řad V1'!F33</f>
        <v>0</v>
      </c>
      <c r="BA95" s="125">
        <f>'01 - Vodovodní řad V1'!F34</f>
        <v>0</v>
      </c>
      <c r="BB95" s="125">
        <f>'01 - Vodovodní řad V1'!F35</f>
        <v>0</v>
      </c>
      <c r="BC95" s="125">
        <f>'01 - Vodovodní řad V1'!F36</f>
        <v>0</v>
      </c>
      <c r="BD95" s="127">
        <f>'01 - Vodovodní řad V1'!F37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Vodovodní řad V2'!J30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'02 - Vodovodní řad V2'!P123</f>
        <v>0</v>
      </c>
      <c r="AV96" s="125">
        <f>'02 - Vodovodní řad V2'!J33</f>
        <v>0</v>
      </c>
      <c r="AW96" s="125">
        <f>'02 - Vodovodní řad V2'!J34</f>
        <v>0</v>
      </c>
      <c r="AX96" s="125">
        <f>'02 - Vodovodní řad V2'!J35</f>
        <v>0</v>
      </c>
      <c r="AY96" s="125">
        <f>'02 - Vodovodní řad V2'!J36</f>
        <v>0</v>
      </c>
      <c r="AZ96" s="125">
        <f>'02 - Vodovodní řad V2'!F33</f>
        <v>0</v>
      </c>
      <c r="BA96" s="125">
        <f>'02 - Vodovodní řad V2'!F34</f>
        <v>0</v>
      </c>
      <c r="BB96" s="125">
        <f>'02 - Vodovodní řad V2'!F35</f>
        <v>0</v>
      </c>
      <c r="BC96" s="125">
        <f>'02 - Vodovodní řad V2'!F36</f>
        <v>0</v>
      </c>
      <c r="BD96" s="127">
        <f>'02 - Vodovodní řad V2'!F37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16.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Vodovodní řad V3'!J30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'03 - Vodovodní řad V3'!P123</f>
        <v>0</v>
      </c>
      <c r="AV97" s="125">
        <f>'03 - Vodovodní řad V3'!J33</f>
        <v>0</v>
      </c>
      <c r="AW97" s="125">
        <f>'03 - Vodovodní řad V3'!J34</f>
        <v>0</v>
      </c>
      <c r="AX97" s="125">
        <f>'03 - Vodovodní řad V3'!J35</f>
        <v>0</v>
      </c>
      <c r="AY97" s="125">
        <f>'03 - Vodovodní řad V3'!J36</f>
        <v>0</v>
      </c>
      <c r="AZ97" s="125">
        <f>'03 - Vodovodní řad V3'!F33</f>
        <v>0</v>
      </c>
      <c r="BA97" s="125">
        <f>'03 - Vodovodní řad V3'!F34</f>
        <v>0</v>
      </c>
      <c r="BB97" s="125">
        <f>'03 - Vodovodní řad V3'!F35</f>
        <v>0</v>
      </c>
      <c r="BC97" s="125">
        <f>'03 - Vodovodní řad V3'!F36</f>
        <v>0</v>
      </c>
      <c r="BD97" s="127">
        <f>'03 - Vodovodní řad V3'!F37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16.5" customHeight="1">
      <c r="A98" s="116" t="s">
        <v>78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Vodovodní řad V4'!J30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9">
        <v>0</v>
      </c>
      <c r="AT98" s="130">
        <f>ROUND(SUM(AV98:AW98),2)</f>
        <v>0</v>
      </c>
      <c r="AU98" s="131">
        <f>'04 - Vodovodní řad V4'!P123</f>
        <v>0</v>
      </c>
      <c r="AV98" s="130">
        <f>'04 - Vodovodní řad V4'!J33</f>
        <v>0</v>
      </c>
      <c r="AW98" s="130">
        <f>'04 - Vodovodní řad V4'!J34</f>
        <v>0</v>
      </c>
      <c r="AX98" s="130">
        <f>'04 - Vodovodní řad V4'!J35</f>
        <v>0</v>
      </c>
      <c r="AY98" s="130">
        <f>'04 - Vodovodní řad V4'!J36</f>
        <v>0</v>
      </c>
      <c r="AZ98" s="130">
        <f>'04 - Vodovodní řad V4'!F33</f>
        <v>0</v>
      </c>
      <c r="BA98" s="130">
        <f>'04 - Vodovodní řad V4'!F34</f>
        <v>0</v>
      </c>
      <c r="BB98" s="130">
        <f>'04 - Vodovodní řad V4'!F35</f>
        <v>0</v>
      </c>
      <c r="BC98" s="130">
        <f>'04 - Vodovodní řad V4'!F36</f>
        <v>0</v>
      </c>
      <c r="BD98" s="132">
        <f>'04 - Vodovodní řad V4'!F37</f>
        <v>0</v>
      </c>
      <c r="BE98" s="7"/>
      <c r="BT98" s="128" t="s">
        <v>82</v>
      </c>
      <c r="BV98" s="128" t="s">
        <v>76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e1ozkhSwuAacDD4v8Rq7IE3EzuxSkb3DUoGCKtMojOSDq6co7J1jU3/Q55aB612K/Pq8/4LgSWUoCIi5UYN0NQ==" hashValue="Lnrgnyj2BhgIlHBrPy43THYyOPvM8Sx+1bA6AnZFVbh7xahoK8sTO1Z0nq9WQ/oJK3LTUjBZB9XNtEI+/rFcU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odovodní řad V1'!C2" display="/"/>
    <hyperlink ref="A96" location="'02 - Vodovodní řad V2'!C2" display="/"/>
    <hyperlink ref="A97" location="'03 - Vodovodní řad V3'!C2" display="/"/>
    <hyperlink ref="A98" location="'04 - Vodovodní řad V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vodovodu Pomezí_výkop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32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ROUND((SUM(BE123:BE262)),  2)</f>
        <v>0</v>
      </c>
      <c r="G33" s="35"/>
      <c r="H33" s="35"/>
      <c r="I33" s="152">
        <v>0.20999999999999999</v>
      </c>
      <c r="J33" s="151">
        <f>ROUND(((SUM(BE123:BE262))*I33),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ROUND((SUM(BF123:BF262)),  2)</f>
        <v>0</v>
      </c>
      <c r="G34" s="35"/>
      <c r="H34" s="35"/>
      <c r="I34" s="152">
        <v>0.12</v>
      </c>
      <c r="J34" s="151">
        <f>ROUND(((SUM(BF123:BF262))*I34),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ROUND((SUM(BG123:BG262)),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ROUND((SUM(BH123:BH262)),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ROUND((SUM(BI123:BI262)),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vodovodu Pomezí_výkop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Vodovodní řad V1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Ing. Mencová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J160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105</v>
      </c>
      <c r="E100" s="185"/>
      <c r="F100" s="185"/>
      <c r="G100" s="185"/>
      <c r="H100" s="185"/>
      <c r="I100" s="185"/>
      <c r="J100" s="186">
        <f>J164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J171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107</v>
      </c>
      <c r="E102" s="185"/>
      <c r="F102" s="185"/>
      <c r="G102" s="185"/>
      <c r="H102" s="185"/>
      <c r="I102" s="185"/>
      <c r="J102" s="186">
        <f>J255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108</v>
      </c>
      <c r="E103" s="185"/>
      <c r="F103" s="185"/>
      <c r="G103" s="185"/>
      <c r="H103" s="185"/>
      <c r="I103" s="185"/>
      <c r="J103" s="186">
        <f>J259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Oprava vodovodu Pomezí_výkop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01 - Vodovodní řad V1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3. 12. 2024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>Ing. Mencová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110</v>
      </c>
      <c r="D122" s="191" t="s">
        <v>59</v>
      </c>
      <c r="E122" s="191" t="s">
        <v>55</v>
      </c>
      <c r="F122" s="191" t="s">
        <v>56</v>
      </c>
      <c r="G122" s="191" t="s">
        <v>111</v>
      </c>
      <c r="H122" s="191" t="s">
        <v>112</v>
      </c>
      <c r="I122" s="191" t="s">
        <v>113</v>
      </c>
      <c r="J122" s="192" t="s">
        <v>99</v>
      </c>
      <c r="K122" s="193" t="s">
        <v>114</v>
      </c>
      <c r="L122" s="194"/>
      <c r="M122" s="97" t="s">
        <v>1</v>
      </c>
      <c r="N122" s="98" t="s">
        <v>38</v>
      </c>
      <c r="O122" s="98" t="s">
        <v>115</v>
      </c>
      <c r="P122" s="98" t="s">
        <v>116</v>
      </c>
      <c r="Q122" s="98" t="s">
        <v>117</v>
      </c>
      <c r="R122" s="98" t="s">
        <v>118</v>
      </c>
      <c r="S122" s="98" t="s">
        <v>119</v>
      </c>
      <c r="T122" s="99" t="s">
        <v>120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121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</f>
        <v>0</v>
      </c>
      <c r="Q123" s="101"/>
      <c r="R123" s="197">
        <f>R124</f>
        <v>1040.7805600000002</v>
      </c>
      <c r="S123" s="101"/>
      <c r="T123" s="198">
        <f>T124</f>
        <v>177.88499999999999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101</v>
      </c>
      <c r="BK123" s="199">
        <f>BK124</f>
        <v>0</v>
      </c>
    </row>
    <row r="124" s="12" customFormat="1" ht="25.92" customHeight="1">
      <c r="A124" s="12"/>
      <c r="B124" s="200"/>
      <c r="C124" s="201"/>
      <c r="D124" s="202" t="s">
        <v>73</v>
      </c>
      <c r="E124" s="203" t="s">
        <v>122</v>
      </c>
      <c r="F124" s="203" t="s">
        <v>123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P125+P160+P164+P171+P255+P259</f>
        <v>0</v>
      </c>
      <c r="Q124" s="208"/>
      <c r="R124" s="209">
        <f>R125+R160+R164+R171+R255+R259</f>
        <v>1040.7805600000002</v>
      </c>
      <c r="S124" s="208"/>
      <c r="T124" s="210">
        <f>T125+T160+T164+T171+T255+T259</f>
        <v>177.88499999999999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82</v>
      </c>
      <c r="AT124" s="212" t="s">
        <v>73</v>
      </c>
      <c r="AU124" s="212" t="s">
        <v>74</v>
      </c>
      <c r="AY124" s="211" t="s">
        <v>124</v>
      </c>
      <c r="BK124" s="213">
        <f>BK125+BK160+BK164+BK171+BK255+BK259</f>
        <v>0</v>
      </c>
    </row>
    <row r="125" s="12" customFormat="1" ht="22.8" customHeight="1">
      <c r="A125" s="12"/>
      <c r="B125" s="200"/>
      <c r="C125" s="201"/>
      <c r="D125" s="202" t="s">
        <v>73</v>
      </c>
      <c r="E125" s="214" t="s">
        <v>82</v>
      </c>
      <c r="F125" s="214" t="s">
        <v>125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SUM(P126:P159)</f>
        <v>0</v>
      </c>
      <c r="Q125" s="208"/>
      <c r="R125" s="209">
        <f>SUM(R126:R159)</f>
        <v>1024.5628840000002</v>
      </c>
      <c r="S125" s="208"/>
      <c r="T125" s="210">
        <f>SUM(T126:T159)</f>
        <v>177.88499999999999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82</v>
      </c>
      <c r="AT125" s="212" t="s">
        <v>73</v>
      </c>
      <c r="AU125" s="212" t="s">
        <v>82</v>
      </c>
      <c r="AY125" s="211" t="s">
        <v>124</v>
      </c>
      <c r="BK125" s="213">
        <f>SUM(BK126:BK159)</f>
        <v>0</v>
      </c>
    </row>
    <row r="126" s="2" customFormat="1" ht="24.15" customHeight="1">
      <c r="A126" s="35"/>
      <c r="B126" s="36"/>
      <c r="C126" s="216" t="s">
        <v>82</v>
      </c>
      <c r="D126" s="216" t="s">
        <v>126</v>
      </c>
      <c r="E126" s="217" t="s">
        <v>127</v>
      </c>
      <c r="F126" s="218" t="s">
        <v>128</v>
      </c>
      <c r="G126" s="219" t="s">
        <v>129</v>
      </c>
      <c r="H126" s="220">
        <v>57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0.255</v>
      </c>
      <c r="T126" s="227">
        <f>S126*H126</f>
        <v>14.535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130</v>
      </c>
      <c r="AT126" s="228" t="s">
        <v>126</v>
      </c>
      <c r="AU126" s="228" t="s">
        <v>84</v>
      </c>
      <c r="AY126" s="14" t="s">
        <v>124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130</v>
      </c>
      <c r="BM126" s="228" t="s">
        <v>131</v>
      </c>
    </row>
    <row r="127" s="2" customFormat="1" ht="33" customHeight="1">
      <c r="A127" s="35"/>
      <c r="B127" s="36"/>
      <c r="C127" s="216" t="s">
        <v>84</v>
      </c>
      <c r="D127" s="216" t="s">
        <v>126</v>
      </c>
      <c r="E127" s="217" t="s">
        <v>132</v>
      </c>
      <c r="F127" s="218" t="s">
        <v>133</v>
      </c>
      <c r="G127" s="219" t="s">
        <v>129</v>
      </c>
      <c r="H127" s="220">
        <v>57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0.29999999999999999</v>
      </c>
      <c r="T127" s="227">
        <f>S127*H127</f>
        <v>17.099999999999998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130</v>
      </c>
      <c r="AT127" s="228" t="s">
        <v>126</v>
      </c>
      <c r="AU127" s="228" t="s">
        <v>84</v>
      </c>
      <c r="AY127" s="14" t="s">
        <v>124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130</v>
      </c>
      <c r="BM127" s="228" t="s">
        <v>134</v>
      </c>
    </row>
    <row r="128" s="2" customFormat="1" ht="33" customHeight="1">
      <c r="A128" s="35"/>
      <c r="B128" s="36"/>
      <c r="C128" s="216" t="s">
        <v>135</v>
      </c>
      <c r="D128" s="216" t="s">
        <v>126</v>
      </c>
      <c r="E128" s="217" t="s">
        <v>136</v>
      </c>
      <c r="F128" s="218" t="s">
        <v>137</v>
      </c>
      <c r="G128" s="219" t="s">
        <v>129</v>
      </c>
      <c r="H128" s="220">
        <v>195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0.75</v>
      </c>
      <c r="T128" s="227">
        <f>S128*H128</f>
        <v>146.25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130</v>
      </c>
      <c r="AT128" s="228" t="s">
        <v>126</v>
      </c>
      <c r="AU128" s="228" t="s">
        <v>84</v>
      </c>
      <c r="AY128" s="14" t="s">
        <v>124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130</v>
      </c>
      <c r="BM128" s="228" t="s">
        <v>138</v>
      </c>
    </row>
    <row r="129" s="2" customFormat="1" ht="24.15" customHeight="1">
      <c r="A129" s="35"/>
      <c r="B129" s="36"/>
      <c r="C129" s="216" t="s">
        <v>130</v>
      </c>
      <c r="D129" s="216" t="s">
        <v>126</v>
      </c>
      <c r="E129" s="217" t="s">
        <v>139</v>
      </c>
      <c r="F129" s="218" t="s">
        <v>140</v>
      </c>
      <c r="G129" s="219" t="s">
        <v>141</v>
      </c>
      <c r="H129" s="220">
        <v>48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3.0000000000000001E-05</v>
      </c>
      <c r="R129" s="226">
        <f>Q129*H129</f>
        <v>0.0014400000000000001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130</v>
      </c>
      <c r="AT129" s="228" t="s">
        <v>126</v>
      </c>
      <c r="AU129" s="228" t="s">
        <v>84</v>
      </c>
      <c r="AY129" s="14" t="s">
        <v>124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130</v>
      </c>
      <c r="BM129" s="228" t="s">
        <v>142</v>
      </c>
    </row>
    <row r="130" s="2" customFormat="1" ht="24.15" customHeight="1">
      <c r="A130" s="35"/>
      <c r="B130" s="36"/>
      <c r="C130" s="216" t="s">
        <v>143</v>
      </c>
      <c r="D130" s="216" t="s">
        <v>126</v>
      </c>
      <c r="E130" s="217" t="s">
        <v>144</v>
      </c>
      <c r="F130" s="218" t="s">
        <v>145</v>
      </c>
      <c r="G130" s="219" t="s">
        <v>146</v>
      </c>
      <c r="H130" s="220">
        <v>30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130</v>
      </c>
      <c r="AT130" s="228" t="s">
        <v>126</v>
      </c>
      <c r="AU130" s="228" t="s">
        <v>84</v>
      </c>
      <c r="AY130" s="14" t="s">
        <v>124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130</v>
      </c>
      <c r="BM130" s="228" t="s">
        <v>147</v>
      </c>
    </row>
    <row r="131" s="2" customFormat="1" ht="24.15" customHeight="1">
      <c r="A131" s="35"/>
      <c r="B131" s="36"/>
      <c r="C131" s="216" t="s">
        <v>148</v>
      </c>
      <c r="D131" s="216" t="s">
        <v>126</v>
      </c>
      <c r="E131" s="217" t="s">
        <v>149</v>
      </c>
      <c r="F131" s="218" t="s">
        <v>150</v>
      </c>
      <c r="G131" s="219" t="s">
        <v>151</v>
      </c>
      <c r="H131" s="220">
        <v>7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0.0086800000000000002</v>
      </c>
      <c r="R131" s="226">
        <f>Q131*H131</f>
        <v>0.060760000000000002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84</v>
      </c>
      <c r="AY131" s="14" t="s">
        <v>124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130</v>
      </c>
      <c r="BM131" s="228" t="s">
        <v>152</v>
      </c>
    </row>
    <row r="132" s="2" customFormat="1" ht="24.15" customHeight="1">
      <c r="A132" s="35"/>
      <c r="B132" s="36"/>
      <c r="C132" s="216" t="s">
        <v>153</v>
      </c>
      <c r="D132" s="216" t="s">
        <v>126</v>
      </c>
      <c r="E132" s="217" t="s">
        <v>154</v>
      </c>
      <c r="F132" s="218" t="s">
        <v>155</v>
      </c>
      <c r="G132" s="219" t="s">
        <v>151</v>
      </c>
      <c r="H132" s="220">
        <v>12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0.0086800000000000002</v>
      </c>
      <c r="R132" s="226">
        <f>Q132*H132</f>
        <v>0.10416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130</v>
      </c>
      <c r="AT132" s="228" t="s">
        <v>126</v>
      </c>
      <c r="AU132" s="228" t="s">
        <v>84</v>
      </c>
      <c r="AY132" s="14" t="s">
        <v>124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130</v>
      </c>
      <c r="BM132" s="228" t="s">
        <v>156</v>
      </c>
    </row>
    <row r="133" s="2" customFormat="1" ht="24.15" customHeight="1">
      <c r="A133" s="35"/>
      <c r="B133" s="36"/>
      <c r="C133" s="216" t="s">
        <v>157</v>
      </c>
      <c r="D133" s="216" t="s">
        <v>126</v>
      </c>
      <c r="E133" s="217" t="s">
        <v>158</v>
      </c>
      <c r="F133" s="218" t="s">
        <v>159</v>
      </c>
      <c r="G133" s="219" t="s">
        <v>151</v>
      </c>
      <c r="H133" s="220">
        <v>11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0.036900000000000002</v>
      </c>
      <c r="R133" s="226">
        <f>Q133*H133</f>
        <v>0.40590000000000004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130</v>
      </c>
      <c r="AT133" s="228" t="s">
        <v>126</v>
      </c>
      <c r="AU133" s="228" t="s">
        <v>84</v>
      </c>
      <c r="AY133" s="14" t="s">
        <v>124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130</v>
      </c>
      <c r="BM133" s="228" t="s">
        <v>160</v>
      </c>
    </row>
    <row r="134" s="2" customFormat="1" ht="16.5" customHeight="1">
      <c r="A134" s="35"/>
      <c r="B134" s="36"/>
      <c r="C134" s="216" t="s">
        <v>161</v>
      </c>
      <c r="D134" s="216" t="s">
        <v>126</v>
      </c>
      <c r="E134" s="217" t="s">
        <v>162</v>
      </c>
      <c r="F134" s="218" t="s">
        <v>163</v>
      </c>
      <c r="G134" s="219" t="s">
        <v>151</v>
      </c>
      <c r="H134" s="220">
        <v>600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0.00055999999999999995</v>
      </c>
      <c r="R134" s="226">
        <f>Q134*H134</f>
        <v>0.33599999999999997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130</v>
      </c>
      <c r="AT134" s="228" t="s">
        <v>126</v>
      </c>
      <c r="AU134" s="228" t="s">
        <v>84</v>
      </c>
      <c r="AY134" s="14" t="s">
        <v>124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130</v>
      </c>
      <c r="BM134" s="228" t="s">
        <v>164</v>
      </c>
    </row>
    <row r="135" s="2" customFormat="1" ht="21.75" customHeight="1">
      <c r="A135" s="35"/>
      <c r="B135" s="36"/>
      <c r="C135" s="216" t="s">
        <v>165</v>
      </c>
      <c r="D135" s="216" t="s">
        <v>126</v>
      </c>
      <c r="E135" s="217" t="s">
        <v>166</v>
      </c>
      <c r="F135" s="218" t="s">
        <v>167</v>
      </c>
      <c r="G135" s="219" t="s">
        <v>151</v>
      </c>
      <c r="H135" s="220">
        <v>600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130</v>
      </c>
      <c r="AT135" s="228" t="s">
        <v>126</v>
      </c>
      <c r="AU135" s="228" t="s">
        <v>84</v>
      </c>
      <c r="AY135" s="14" t="s">
        <v>124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130</v>
      </c>
      <c r="BM135" s="228" t="s">
        <v>168</v>
      </c>
    </row>
    <row r="136" s="2" customFormat="1" ht="33" customHeight="1">
      <c r="A136" s="35"/>
      <c r="B136" s="36"/>
      <c r="C136" s="216" t="s">
        <v>169</v>
      </c>
      <c r="D136" s="216" t="s">
        <v>126</v>
      </c>
      <c r="E136" s="217" t="s">
        <v>170</v>
      </c>
      <c r="F136" s="218" t="s">
        <v>171</v>
      </c>
      <c r="G136" s="219" t="s">
        <v>151</v>
      </c>
      <c r="H136" s="220">
        <v>90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0.00021000000000000001</v>
      </c>
      <c r="R136" s="226">
        <f>Q136*H136</f>
        <v>0.0189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130</v>
      </c>
      <c r="AT136" s="228" t="s">
        <v>126</v>
      </c>
      <c r="AU136" s="228" t="s">
        <v>84</v>
      </c>
      <c r="AY136" s="14" t="s">
        <v>124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130</v>
      </c>
      <c r="BM136" s="228" t="s">
        <v>172</v>
      </c>
    </row>
    <row r="137" s="2" customFormat="1" ht="33" customHeight="1">
      <c r="A137" s="35"/>
      <c r="B137" s="36"/>
      <c r="C137" s="216" t="s">
        <v>8</v>
      </c>
      <c r="D137" s="216" t="s">
        <v>126</v>
      </c>
      <c r="E137" s="217" t="s">
        <v>173</v>
      </c>
      <c r="F137" s="218" t="s">
        <v>174</v>
      </c>
      <c r="G137" s="219" t="s">
        <v>151</v>
      </c>
      <c r="H137" s="220">
        <v>90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130</v>
      </c>
      <c r="AT137" s="228" t="s">
        <v>126</v>
      </c>
      <c r="AU137" s="228" t="s">
        <v>84</v>
      </c>
      <c r="AY137" s="14" t="s">
        <v>124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130</v>
      </c>
      <c r="BM137" s="228" t="s">
        <v>175</v>
      </c>
    </row>
    <row r="138" s="2" customFormat="1" ht="37.8" customHeight="1">
      <c r="A138" s="35"/>
      <c r="B138" s="36"/>
      <c r="C138" s="216" t="s">
        <v>176</v>
      </c>
      <c r="D138" s="216" t="s">
        <v>126</v>
      </c>
      <c r="E138" s="217" t="s">
        <v>177</v>
      </c>
      <c r="F138" s="218" t="s">
        <v>178</v>
      </c>
      <c r="G138" s="219" t="s">
        <v>129</v>
      </c>
      <c r="H138" s="220">
        <v>18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130</v>
      </c>
      <c r="AT138" s="228" t="s">
        <v>126</v>
      </c>
      <c r="AU138" s="228" t="s">
        <v>84</v>
      </c>
      <c r="AY138" s="14" t="s">
        <v>124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130</v>
      </c>
      <c r="BM138" s="228" t="s">
        <v>179</v>
      </c>
    </row>
    <row r="139" s="2" customFormat="1" ht="16.5" customHeight="1">
      <c r="A139" s="35"/>
      <c r="B139" s="36"/>
      <c r="C139" s="216" t="s">
        <v>180</v>
      </c>
      <c r="D139" s="216" t="s">
        <v>126</v>
      </c>
      <c r="E139" s="217" t="s">
        <v>181</v>
      </c>
      <c r="F139" s="218" t="s">
        <v>182</v>
      </c>
      <c r="G139" s="219" t="s">
        <v>129</v>
      </c>
      <c r="H139" s="220">
        <v>24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126</v>
      </c>
      <c r="AU139" s="228" t="s">
        <v>84</v>
      </c>
      <c r="AY139" s="14" t="s">
        <v>124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130</v>
      </c>
      <c r="BM139" s="228" t="s">
        <v>183</v>
      </c>
    </row>
    <row r="140" s="2" customFormat="1" ht="24.15" customHeight="1">
      <c r="A140" s="35"/>
      <c r="B140" s="36"/>
      <c r="C140" s="216" t="s">
        <v>184</v>
      </c>
      <c r="D140" s="216" t="s">
        <v>126</v>
      </c>
      <c r="E140" s="217" t="s">
        <v>185</v>
      </c>
      <c r="F140" s="218" t="s">
        <v>186</v>
      </c>
      <c r="G140" s="219" t="s">
        <v>187</v>
      </c>
      <c r="H140" s="220">
        <v>354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126</v>
      </c>
      <c r="AU140" s="228" t="s">
        <v>84</v>
      </c>
      <c r="AY140" s="14" t="s">
        <v>124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130</v>
      </c>
      <c r="BM140" s="228" t="s">
        <v>188</v>
      </c>
    </row>
    <row r="141" s="2" customFormat="1" ht="24.15" customHeight="1">
      <c r="A141" s="35"/>
      <c r="B141" s="36"/>
      <c r="C141" s="216" t="s">
        <v>189</v>
      </c>
      <c r="D141" s="216" t="s">
        <v>126</v>
      </c>
      <c r="E141" s="217" t="s">
        <v>190</v>
      </c>
      <c r="F141" s="218" t="s">
        <v>191</v>
      </c>
      <c r="G141" s="219" t="s">
        <v>187</v>
      </c>
      <c r="H141" s="220">
        <v>81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126</v>
      </c>
      <c r="AU141" s="228" t="s">
        <v>84</v>
      </c>
      <c r="AY141" s="14" t="s">
        <v>124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130</v>
      </c>
      <c r="BM141" s="228" t="s">
        <v>192</v>
      </c>
    </row>
    <row r="142" s="2" customFormat="1" ht="33" customHeight="1">
      <c r="A142" s="35"/>
      <c r="B142" s="36"/>
      <c r="C142" s="216" t="s">
        <v>193</v>
      </c>
      <c r="D142" s="216" t="s">
        <v>126</v>
      </c>
      <c r="E142" s="217" t="s">
        <v>194</v>
      </c>
      <c r="F142" s="218" t="s">
        <v>195</v>
      </c>
      <c r="G142" s="219" t="s">
        <v>187</v>
      </c>
      <c r="H142" s="220">
        <v>546.24000000000001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130</v>
      </c>
      <c r="AT142" s="228" t="s">
        <v>126</v>
      </c>
      <c r="AU142" s="228" t="s">
        <v>84</v>
      </c>
      <c r="AY142" s="14" t="s">
        <v>124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130</v>
      </c>
      <c r="BM142" s="228" t="s">
        <v>196</v>
      </c>
    </row>
    <row r="143" s="2" customFormat="1" ht="21.75" customHeight="1">
      <c r="A143" s="35"/>
      <c r="B143" s="36"/>
      <c r="C143" s="216" t="s">
        <v>197</v>
      </c>
      <c r="D143" s="216" t="s">
        <v>126</v>
      </c>
      <c r="E143" s="217" t="s">
        <v>198</v>
      </c>
      <c r="F143" s="218" t="s">
        <v>199</v>
      </c>
      <c r="G143" s="219" t="s">
        <v>129</v>
      </c>
      <c r="H143" s="220">
        <v>1365.5999999999999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0.00084000000000000003</v>
      </c>
      <c r="R143" s="226">
        <f>Q143*H143</f>
        <v>1.1471039999999999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126</v>
      </c>
      <c r="AU143" s="228" t="s">
        <v>84</v>
      </c>
      <c r="AY143" s="14" t="s">
        <v>124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130</v>
      </c>
      <c r="BM143" s="228" t="s">
        <v>200</v>
      </c>
    </row>
    <row r="144" s="2" customFormat="1" ht="24.15" customHeight="1">
      <c r="A144" s="35"/>
      <c r="B144" s="36"/>
      <c r="C144" s="216" t="s">
        <v>201</v>
      </c>
      <c r="D144" s="216" t="s">
        <v>126</v>
      </c>
      <c r="E144" s="217" t="s">
        <v>202</v>
      </c>
      <c r="F144" s="218" t="s">
        <v>203</v>
      </c>
      <c r="G144" s="219" t="s">
        <v>129</v>
      </c>
      <c r="H144" s="220">
        <v>1365.5999999999999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130</v>
      </c>
      <c r="AT144" s="228" t="s">
        <v>126</v>
      </c>
      <c r="AU144" s="228" t="s">
        <v>84</v>
      </c>
      <c r="AY144" s="14" t="s">
        <v>124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130</v>
      </c>
      <c r="BM144" s="228" t="s">
        <v>204</v>
      </c>
    </row>
    <row r="145" s="2" customFormat="1" ht="37.8" customHeight="1">
      <c r="A145" s="35"/>
      <c r="B145" s="36"/>
      <c r="C145" s="216" t="s">
        <v>205</v>
      </c>
      <c r="D145" s="216" t="s">
        <v>126</v>
      </c>
      <c r="E145" s="217" t="s">
        <v>206</v>
      </c>
      <c r="F145" s="218" t="s">
        <v>207</v>
      </c>
      <c r="G145" s="219" t="s">
        <v>187</v>
      </c>
      <c r="H145" s="220">
        <v>601.41999999999996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130</v>
      </c>
      <c r="AT145" s="228" t="s">
        <v>126</v>
      </c>
      <c r="AU145" s="228" t="s">
        <v>84</v>
      </c>
      <c r="AY145" s="14" t="s">
        <v>124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130</v>
      </c>
      <c r="BM145" s="228" t="s">
        <v>208</v>
      </c>
    </row>
    <row r="146" s="2" customFormat="1" ht="24.15" customHeight="1">
      <c r="A146" s="35"/>
      <c r="B146" s="36"/>
      <c r="C146" s="216" t="s">
        <v>7</v>
      </c>
      <c r="D146" s="216" t="s">
        <v>126</v>
      </c>
      <c r="E146" s="217" t="s">
        <v>209</v>
      </c>
      <c r="F146" s="218" t="s">
        <v>210</v>
      </c>
      <c r="G146" s="219" t="s">
        <v>187</v>
      </c>
      <c r="H146" s="220">
        <v>601.41999999999996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130</v>
      </c>
      <c r="AT146" s="228" t="s">
        <v>126</v>
      </c>
      <c r="AU146" s="228" t="s">
        <v>84</v>
      </c>
      <c r="AY146" s="14" t="s">
        <v>124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130</v>
      </c>
      <c r="BM146" s="228" t="s">
        <v>211</v>
      </c>
    </row>
    <row r="147" s="2" customFormat="1" ht="33" customHeight="1">
      <c r="A147" s="35"/>
      <c r="B147" s="36"/>
      <c r="C147" s="216" t="s">
        <v>212</v>
      </c>
      <c r="D147" s="216" t="s">
        <v>126</v>
      </c>
      <c r="E147" s="217" t="s">
        <v>213</v>
      </c>
      <c r="F147" s="218" t="s">
        <v>214</v>
      </c>
      <c r="G147" s="219" t="s">
        <v>215</v>
      </c>
      <c r="H147" s="220">
        <v>1218.3800000000001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130</v>
      </c>
      <c r="AT147" s="228" t="s">
        <v>126</v>
      </c>
      <c r="AU147" s="228" t="s">
        <v>84</v>
      </c>
      <c r="AY147" s="14" t="s">
        <v>124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130</v>
      </c>
      <c r="BM147" s="228" t="s">
        <v>216</v>
      </c>
    </row>
    <row r="148" s="2" customFormat="1" ht="24.15" customHeight="1">
      <c r="A148" s="35"/>
      <c r="B148" s="36"/>
      <c r="C148" s="216" t="s">
        <v>217</v>
      </c>
      <c r="D148" s="216" t="s">
        <v>126</v>
      </c>
      <c r="E148" s="217" t="s">
        <v>218</v>
      </c>
      <c r="F148" s="218" t="s">
        <v>219</v>
      </c>
      <c r="G148" s="219" t="s">
        <v>187</v>
      </c>
      <c r="H148" s="220">
        <v>394.56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220</v>
      </c>
      <c r="AT148" s="228" t="s">
        <v>126</v>
      </c>
      <c r="AU148" s="228" t="s">
        <v>84</v>
      </c>
      <c r="AY148" s="14" t="s">
        <v>124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220</v>
      </c>
      <c r="BM148" s="228" t="s">
        <v>221</v>
      </c>
    </row>
    <row r="149" s="2" customFormat="1" ht="24.15" customHeight="1">
      <c r="A149" s="35"/>
      <c r="B149" s="36"/>
      <c r="C149" s="216" t="s">
        <v>222</v>
      </c>
      <c r="D149" s="216" t="s">
        <v>126</v>
      </c>
      <c r="E149" s="217" t="s">
        <v>223</v>
      </c>
      <c r="F149" s="218" t="s">
        <v>224</v>
      </c>
      <c r="G149" s="219" t="s">
        <v>187</v>
      </c>
      <c r="H149" s="220">
        <v>20.48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130</v>
      </c>
      <c r="AT149" s="228" t="s">
        <v>126</v>
      </c>
      <c r="AU149" s="228" t="s">
        <v>84</v>
      </c>
      <c r="AY149" s="14" t="s">
        <v>124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130</v>
      </c>
      <c r="BM149" s="228" t="s">
        <v>225</v>
      </c>
    </row>
    <row r="150" s="2" customFormat="1" ht="24.15" customHeight="1">
      <c r="A150" s="35"/>
      <c r="B150" s="36"/>
      <c r="C150" s="216" t="s">
        <v>226</v>
      </c>
      <c r="D150" s="216" t="s">
        <v>126</v>
      </c>
      <c r="E150" s="217" t="s">
        <v>227</v>
      </c>
      <c r="F150" s="218" t="s">
        <v>228</v>
      </c>
      <c r="G150" s="219" t="s">
        <v>187</v>
      </c>
      <c r="H150" s="220">
        <v>155.16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130</v>
      </c>
      <c r="AT150" s="228" t="s">
        <v>126</v>
      </c>
      <c r="AU150" s="228" t="s">
        <v>84</v>
      </c>
      <c r="AY150" s="14" t="s">
        <v>124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130</v>
      </c>
      <c r="BM150" s="228" t="s">
        <v>229</v>
      </c>
    </row>
    <row r="151" s="2" customFormat="1" ht="16.5" customHeight="1">
      <c r="A151" s="35"/>
      <c r="B151" s="36"/>
      <c r="C151" s="230" t="s">
        <v>230</v>
      </c>
      <c r="D151" s="230" t="s">
        <v>231</v>
      </c>
      <c r="E151" s="231" t="s">
        <v>232</v>
      </c>
      <c r="F151" s="232" t="s">
        <v>233</v>
      </c>
      <c r="G151" s="233" t="s">
        <v>215</v>
      </c>
      <c r="H151" s="234">
        <v>351.73000000000002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39</v>
      </c>
      <c r="O151" s="88"/>
      <c r="P151" s="226">
        <f>O151*H151</f>
        <v>0</v>
      </c>
      <c r="Q151" s="226">
        <v>1</v>
      </c>
      <c r="R151" s="226">
        <f>Q151*H151</f>
        <v>351.73000000000002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157</v>
      </c>
      <c r="AT151" s="228" t="s">
        <v>231</v>
      </c>
      <c r="AU151" s="228" t="s">
        <v>84</v>
      </c>
      <c r="AY151" s="14" t="s">
        <v>124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130</v>
      </c>
      <c r="BM151" s="228" t="s">
        <v>234</v>
      </c>
    </row>
    <row r="152" s="2" customFormat="1" ht="16.5" customHeight="1">
      <c r="A152" s="35"/>
      <c r="B152" s="36"/>
      <c r="C152" s="230" t="s">
        <v>235</v>
      </c>
      <c r="D152" s="230" t="s">
        <v>231</v>
      </c>
      <c r="E152" s="231" t="s">
        <v>236</v>
      </c>
      <c r="F152" s="232" t="s">
        <v>237</v>
      </c>
      <c r="G152" s="233" t="s">
        <v>215</v>
      </c>
      <c r="H152" s="234">
        <v>670.75199999999995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39</v>
      </c>
      <c r="O152" s="88"/>
      <c r="P152" s="226">
        <f>O152*H152</f>
        <v>0</v>
      </c>
      <c r="Q152" s="226">
        <v>1</v>
      </c>
      <c r="R152" s="226">
        <f>Q152*H152</f>
        <v>670.75199999999995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157</v>
      </c>
      <c r="AT152" s="228" t="s">
        <v>231</v>
      </c>
      <c r="AU152" s="228" t="s">
        <v>84</v>
      </c>
      <c r="AY152" s="14" t="s">
        <v>124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130</v>
      </c>
      <c r="BM152" s="228" t="s">
        <v>238</v>
      </c>
    </row>
    <row r="153" s="2" customFormat="1" ht="33" customHeight="1">
      <c r="A153" s="35"/>
      <c r="B153" s="36"/>
      <c r="C153" s="216" t="s">
        <v>239</v>
      </c>
      <c r="D153" s="216" t="s">
        <v>126</v>
      </c>
      <c r="E153" s="217" t="s">
        <v>240</v>
      </c>
      <c r="F153" s="218" t="s">
        <v>241</v>
      </c>
      <c r="G153" s="219" t="s">
        <v>129</v>
      </c>
      <c r="H153" s="220">
        <v>24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130</v>
      </c>
      <c r="AT153" s="228" t="s">
        <v>126</v>
      </c>
      <c r="AU153" s="228" t="s">
        <v>84</v>
      </c>
      <c r="AY153" s="14" t="s">
        <v>124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130</v>
      </c>
      <c r="BM153" s="228" t="s">
        <v>242</v>
      </c>
    </row>
    <row r="154" s="2" customFormat="1" ht="24.15" customHeight="1">
      <c r="A154" s="35"/>
      <c r="B154" s="36"/>
      <c r="C154" s="216" t="s">
        <v>243</v>
      </c>
      <c r="D154" s="216" t="s">
        <v>126</v>
      </c>
      <c r="E154" s="217" t="s">
        <v>244</v>
      </c>
      <c r="F154" s="218" t="s">
        <v>245</v>
      </c>
      <c r="G154" s="219" t="s">
        <v>129</v>
      </c>
      <c r="H154" s="220">
        <v>24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130</v>
      </c>
      <c r="AT154" s="228" t="s">
        <v>126</v>
      </c>
      <c r="AU154" s="228" t="s">
        <v>84</v>
      </c>
      <c r="AY154" s="14" t="s">
        <v>124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130</v>
      </c>
      <c r="BM154" s="228" t="s">
        <v>246</v>
      </c>
    </row>
    <row r="155" s="2" customFormat="1" ht="16.5" customHeight="1">
      <c r="A155" s="35"/>
      <c r="B155" s="36"/>
      <c r="C155" s="230" t="s">
        <v>247</v>
      </c>
      <c r="D155" s="230" t="s">
        <v>231</v>
      </c>
      <c r="E155" s="231" t="s">
        <v>248</v>
      </c>
      <c r="F155" s="232" t="s">
        <v>249</v>
      </c>
      <c r="G155" s="233" t="s">
        <v>250</v>
      </c>
      <c r="H155" s="234">
        <v>0.5</v>
      </c>
      <c r="I155" s="235"/>
      <c r="J155" s="236">
        <f>ROUND(I155*H155,2)</f>
        <v>0</v>
      </c>
      <c r="K155" s="237"/>
      <c r="L155" s="238"/>
      <c r="M155" s="239" t="s">
        <v>1</v>
      </c>
      <c r="N155" s="240" t="s">
        <v>39</v>
      </c>
      <c r="O155" s="88"/>
      <c r="P155" s="226">
        <f>O155*H155</f>
        <v>0</v>
      </c>
      <c r="Q155" s="226">
        <v>0.001</v>
      </c>
      <c r="R155" s="226">
        <f>Q155*H155</f>
        <v>0.00050000000000000001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157</v>
      </c>
      <c r="AT155" s="228" t="s">
        <v>231</v>
      </c>
      <c r="AU155" s="228" t="s">
        <v>84</v>
      </c>
      <c r="AY155" s="14" t="s">
        <v>124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130</v>
      </c>
      <c r="BM155" s="228" t="s">
        <v>251</v>
      </c>
    </row>
    <row r="156" s="2" customFormat="1" ht="21.75" customHeight="1">
      <c r="A156" s="35"/>
      <c r="B156" s="36"/>
      <c r="C156" s="216" t="s">
        <v>252</v>
      </c>
      <c r="D156" s="216" t="s">
        <v>126</v>
      </c>
      <c r="E156" s="217" t="s">
        <v>253</v>
      </c>
      <c r="F156" s="218" t="s">
        <v>254</v>
      </c>
      <c r="G156" s="219" t="s">
        <v>129</v>
      </c>
      <c r="H156" s="220">
        <v>42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39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130</v>
      </c>
      <c r="AT156" s="228" t="s">
        <v>126</v>
      </c>
      <c r="AU156" s="228" t="s">
        <v>84</v>
      </c>
      <c r="AY156" s="14" t="s">
        <v>124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130</v>
      </c>
      <c r="BM156" s="228" t="s">
        <v>255</v>
      </c>
    </row>
    <row r="157" s="2" customFormat="1" ht="24.15" customHeight="1">
      <c r="A157" s="35"/>
      <c r="B157" s="36"/>
      <c r="C157" s="216" t="s">
        <v>256</v>
      </c>
      <c r="D157" s="216" t="s">
        <v>126</v>
      </c>
      <c r="E157" s="217" t="s">
        <v>257</v>
      </c>
      <c r="F157" s="218" t="s">
        <v>258</v>
      </c>
      <c r="G157" s="219" t="s">
        <v>129</v>
      </c>
      <c r="H157" s="220">
        <v>18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0.00034000000000000002</v>
      </c>
      <c r="R157" s="226">
        <f>Q157*H157</f>
        <v>0.0061200000000000004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130</v>
      </c>
      <c r="AT157" s="228" t="s">
        <v>126</v>
      </c>
      <c r="AU157" s="228" t="s">
        <v>84</v>
      </c>
      <c r="AY157" s="14" t="s">
        <v>124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130</v>
      </c>
      <c r="BM157" s="228" t="s">
        <v>259</v>
      </c>
    </row>
    <row r="158" s="2" customFormat="1" ht="21.75" customHeight="1">
      <c r="A158" s="35"/>
      <c r="B158" s="36"/>
      <c r="C158" s="216" t="s">
        <v>260</v>
      </c>
      <c r="D158" s="216" t="s">
        <v>126</v>
      </c>
      <c r="E158" s="217" t="s">
        <v>261</v>
      </c>
      <c r="F158" s="218" t="s">
        <v>262</v>
      </c>
      <c r="G158" s="219" t="s">
        <v>263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39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130</v>
      </c>
      <c r="AT158" s="228" t="s">
        <v>126</v>
      </c>
      <c r="AU158" s="228" t="s">
        <v>84</v>
      </c>
      <c r="AY158" s="14" t="s">
        <v>124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130</v>
      </c>
      <c r="BM158" s="228" t="s">
        <v>264</v>
      </c>
    </row>
    <row r="159" s="2" customFormat="1" ht="16.5" customHeight="1">
      <c r="A159" s="35"/>
      <c r="B159" s="36"/>
      <c r="C159" s="216" t="s">
        <v>265</v>
      </c>
      <c r="D159" s="216" t="s">
        <v>126</v>
      </c>
      <c r="E159" s="217" t="s">
        <v>266</v>
      </c>
      <c r="F159" s="218" t="s">
        <v>267</v>
      </c>
      <c r="G159" s="219" t="s">
        <v>268</v>
      </c>
      <c r="H159" s="220">
        <v>5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130</v>
      </c>
      <c r="AT159" s="228" t="s">
        <v>126</v>
      </c>
      <c r="AU159" s="228" t="s">
        <v>84</v>
      </c>
      <c r="AY159" s="14" t="s">
        <v>124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130</v>
      </c>
      <c r="BM159" s="228" t="s">
        <v>269</v>
      </c>
    </row>
    <row r="160" s="12" customFormat="1" ht="22.8" customHeight="1">
      <c r="A160" s="12"/>
      <c r="B160" s="200"/>
      <c r="C160" s="201"/>
      <c r="D160" s="202" t="s">
        <v>73</v>
      </c>
      <c r="E160" s="214" t="s">
        <v>130</v>
      </c>
      <c r="F160" s="214" t="s">
        <v>270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SUM(P161:P163)</f>
        <v>0</v>
      </c>
      <c r="Q160" s="208"/>
      <c r="R160" s="209">
        <f>SUM(R161:R163)</f>
        <v>0.23393600000000001</v>
      </c>
      <c r="S160" s="208"/>
      <c r="T160" s="210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82</v>
      </c>
      <c r="AT160" s="212" t="s">
        <v>73</v>
      </c>
      <c r="AU160" s="212" t="s">
        <v>82</v>
      </c>
      <c r="AY160" s="211" t="s">
        <v>124</v>
      </c>
      <c r="BK160" s="213">
        <f>SUM(BK161:BK163)</f>
        <v>0</v>
      </c>
    </row>
    <row r="161" s="2" customFormat="1" ht="24.15" customHeight="1">
      <c r="A161" s="35"/>
      <c r="B161" s="36"/>
      <c r="C161" s="216" t="s">
        <v>271</v>
      </c>
      <c r="D161" s="216" t="s">
        <v>126</v>
      </c>
      <c r="E161" s="217" t="s">
        <v>272</v>
      </c>
      <c r="F161" s="218" t="s">
        <v>273</v>
      </c>
      <c r="G161" s="219" t="s">
        <v>187</v>
      </c>
      <c r="H161" s="220">
        <v>51.719999999999999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130</v>
      </c>
      <c r="AT161" s="228" t="s">
        <v>126</v>
      </c>
      <c r="AU161" s="228" t="s">
        <v>84</v>
      </c>
      <c r="AY161" s="14" t="s">
        <v>124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130</v>
      </c>
      <c r="BM161" s="228" t="s">
        <v>274</v>
      </c>
    </row>
    <row r="162" s="2" customFormat="1" ht="33" customHeight="1">
      <c r="A162" s="35"/>
      <c r="B162" s="36"/>
      <c r="C162" s="216" t="s">
        <v>275</v>
      </c>
      <c r="D162" s="216" t="s">
        <v>126</v>
      </c>
      <c r="E162" s="217" t="s">
        <v>276</v>
      </c>
      <c r="F162" s="218" t="s">
        <v>277</v>
      </c>
      <c r="G162" s="219" t="s">
        <v>187</v>
      </c>
      <c r="H162" s="220">
        <v>0.10000000000000001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39</v>
      </c>
      <c r="O162" s="88"/>
      <c r="P162" s="226">
        <f>O162*H162</f>
        <v>0</v>
      </c>
      <c r="Q162" s="226">
        <v>2.3010199999999998</v>
      </c>
      <c r="R162" s="226">
        <f>Q162*H162</f>
        <v>0.230102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130</v>
      </c>
      <c r="AT162" s="228" t="s">
        <v>126</v>
      </c>
      <c r="AU162" s="228" t="s">
        <v>84</v>
      </c>
      <c r="AY162" s="14" t="s">
        <v>124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130</v>
      </c>
      <c r="BM162" s="228" t="s">
        <v>278</v>
      </c>
    </row>
    <row r="163" s="2" customFormat="1" ht="24.15" customHeight="1">
      <c r="A163" s="35"/>
      <c r="B163" s="36"/>
      <c r="C163" s="216" t="s">
        <v>279</v>
      </c>
      <c r="D163" s="216" t="s">
        <v>126</v>
      </c>
      <c r="E163" s="217" t="s">
        <v>280</v>
      </c>
      <c r="F163" s="218" t="s">
        <v>281</v>
      </c>
      <c r="G163" s="219" t="s">
        <v>129</v>
      </c>
      <c r="H163" s="220">
        <v>0.59999999999999998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0.0063899999999999998</v>
      </c>
      <c r="R163" s="226">
        <f>Q163*H163</f>
        <v>0.0038339999999999997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130</v>
      </c>
      <c r="AT163" s="228" t="s">
        <v>126</v>
      </c>
      <c r="AU163" s="228" t="s">
        <v>84</v>
      </c>
      <c r="AY163" s="14" t="s">
        <v>124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130</v>
      </c>
      <c r="BM163" s="228" t="s">
        <v>282</v>
      </c>
    </row>
    <row r="164" s="12" customFormat="1" ht="22.8" customHeight="1">
      <c r="A164" s="12"/>
      <c r="B164" s="200"/>
      <c r="C164" s="201"/>
      <c r="D164" s="202" t="s">
        <v>73</v>
      </c>
      <c r="E164" s="214" t="s">
        <v>143</v>
      </c>
      <c r="F164" s="214" t="s">
        <v>283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SUM(P165:P170)</f>
        <v>0</v>
      </c>
      <c r="Q164" s="208"/>
      <c r="R164" s="209">
        <f>SUM(R165:R170)</f>
        <v>9.5190000000000001</v>
      </c>
      <c r="S164" s="208"/>
      <c r="T164" s="210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82</v>
      </c>
      <c r="AT164" s="212" t="s">
        <v>73</v>
      </c>
      <c r="AU164" s="212" t="s">
        <v>82</v>
      </c>
      <c r="AY164" s="211" t="s">
        <v>124</v>
      </c>
      <c r="BK164" s="213">
        <f>SUM(BK165:BK170)</f>
        <v>0</v>
      </c>
    </row>
    <row r="165" s="2" customFormat="1" ht="24.15" customHeight="1">
      <c r="A165" s="35"/>
      <c r="B165" s="36"/>
      <c r="C165" s="216" t="s">
        <v>284</v>
      </c>
      <c r="D165" s="216" t="s">
        <v>126</v>
      </c>
      <c r="E165" s="217" t="s">
        <v>285</v>
      </c>
      <c r="F165" s="218" t="s">
        <v>286</v>
      </c>
      <c r="G165" s="219" t="s">
        <v>129</v>
      </c>
      <c r="H165" s="220">
        <v>57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130</v>
      </c>
      <c r="AT165" s="228" t="s">
        <v>126</v>
      </c>
      <c r="AU165" s="228" t="s">
        <v>84</v>
      </c>
      <c r="AY165" s="14" t="s">
        <v>124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130</v>
      </c>
      <c r="BM165" s="228" t="s">
        <v>287</v>
      </c>
    </row>
    <row r="166" s="2" customFormat="1" ht="24.15" customHeight="1">
      <c r="A166" s="35"/>
      <c r="B166" s="36"/>
      <c r="C166" s="216" t="s">
        <v>288</v>
      </c>
      <c r="D166" s="216" t="s">
        <v>126</v>
      </c>
      <c r="E166" s="217" t="s">
        <v>289</v>
      </c>
      <c r="F166" s="218" t="s">
        <v>290</v>
      </c>
      <c r="G166" s="219" t="s">
        <v>129</v>
      </c>
      <c r="H166" s="220">
        <v>195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39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130</v>
      </c>
      <c r="AT166" s="228" t="s">
        <v>126</v>
      </c>
      <c r="AU166" s="228" t="s">
        <v>84</v>
      </c>
      <c r="AY166" s="14" t="s">
        <v>124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130</v>
      </c>
      <c r="BM166" s="228" t="s">
        <v>291</v>
      </c>
    </row>
    <row r="167" s="2" customFormat="1" ht="16.5" customHeight="1">
      <c r="A167" s="35"/>
      <c r="B167" s="36"/>
      <c r="C167" s="216" t="s">
        <v>292</v>
      </c>
      <c r="D167" s="216" t="s">
        <v>126</v>
      </c>
      <c r="E167" s="217" t="s">
        <v>293</v>
      </c>
      <c r="F167" s="218" t="s">
        <v>294</v>
      </c>
      <c r="G167" s="219" t="s">
        <v>129</v>
      </c>
      <c r="H167" s="220">
        <v>57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39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130</v>
      </c>
      <c r="AT167" s="228" t="s">
        <v>126</v>
      </c>
      <c r="AU167" s="228" t="s">
        <v>84</v>
      </c>
      <c r="AY167" s="14" t="s">
        <v>124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130</v>
      </c>
      <c r="BM167" s="228" t="s">
        <v>295</v>
      </c>
    </row>
    <row r="168" s="2" customFormat="1" ht="24.15" customHeight="1">
      <c r="A168" s="35"/>
      <c r="B168" s="36"/>
      <c r="C168" s="216" t="s">
        <v>296</v>
      </c>
      <c r="D168" s="216" t="s">
        <v>126</v>
      </c>
      <c r="E168" s="217" t="s">
        <v>297</v>
      </c>
      <c r="F168" s="218" t="s">
        <v>298</v>
      </c>
      <c r="G168" s="219" t="s">
        <v>129</v>
      </c>
      <c r="H168" s="220">
        <v>195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39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130</v>
      </c>
      <c r="AT168" s="228" t="s">
        <v>126</v>
      </c>
      <c r="AU168" s="228" t="s">
        <v>84</v>
      </c>
      <c r="AY168" s="14" t="s">
        <v>124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130</v>
      </c>
      <c r="BM168" s="228" t="s">
        <v>299</v>
      </c>
    </row>
    <row r="169" s="2" customFormat="1" ht="24.15" customHeight="1">
      <c r="A169" s="35"/>
      <c r="B169" s="36"/>
      <c r="C169" s="216" t="s">
        <v>300</v>
      </c>
      <c r="D169" s="216" t="s">
        <v>126</v>
      </c>
      <c r="E169" s="217" t="s">
        <v>301</v>
      </c>
      <c r="F169" s="218" t="s">
        <v>302</v>
      </c>
      <c r="G169" s="219" t="s">
        <v>129</v>
      </c>
      <c r="H169" s="220">
        <v>195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39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130</v>
      </c>
      <c r="AT169" s="228" t="s">
        <v>126</v>
      </c>
      <c r="AU169" s="228" t="s">
        <v>84</v>
      </c>
      <c r="AY169" s="14" t="s">
        <v>124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130</v>
      </c>
      <c r="BM169" s="228" t="s">
        <v>303</v>
      </c>
    </row>
    <row r="170" s="2" customFormat="1" ht="24.15" customHeight="1">
      <c r="A170" s="35"/>
      <c r="B170" s="36"/>
      <c r="C170" s="216" t="s">
        <v>304</v>
      </c>
      <c r="D170" s="216" t="s">
        <v>126</v>
      </c>
      <c r="E170" s="217" t="s">
        <v>305</v>
      </c>
      <c r="F170" s="218" t="s">
        <v>306</v>
      </c>
      <c r="G170" s="219" t="s">
        <v>129</v>
      </c>
      <c r="H170" s="220">
        <v>57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39</v>
      </c>
      <c r="O170" s="88"/>
      <c r="P170" s="226">
        <f>O170*H170</f>
        <v>0</v>
      </c>
      <c r="Q170" s="226">
        <v>0.16700000000000001</v>
      </c>
      <c r="R170" s="226">
        <f>Q170*H170</f>
        <v>9.5190000000000001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130</v>
      </c>
      <c r="AT170" s="228" t="s">
        <v>126</v>
      </c>
      <c r="AU170" s="228" t="s">
        <v>84</v>
      </c>
      <c r="AY170" s="14" t="s">
        <v>124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130</v>
      </c>
      <c r="BM170" s="228" t="s">
        <v>307</v>
      </c>
    </row>
    <row r="171" s="12" customFormat="1" ht="22.8" customHeight="1">
      <c r="A171" s="12"/>
      <c r="B171" s="200"/>
      <c r="C171" s="201"/>
      <c r="D171" s="202" t="s">
        <v>73</v>
      </c>
      <c r="E171" s="214" t="s">
        <v>157</v>
      </c>
      <c r="F171" s="214" t="s">
        <v>308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SUM(P172:P254)</f>
        <v>0</v>
      </c>
      <c r="Q171" s="208"/>
      <c r="R171" s="209">
        <f>SUM(R172:R254)</f>
        <v>6.464739999999999</v>
      </c>
      <c r="S171" s="208"/>
      <c r="T171" s="210">
        <f>SUM(T172:T254)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82</v>
      </c>
      <c r="AT171" s="212" t="s">
        <v>73</v>
      </c>
      <c r="AU171" s="212" t="s">
        <v>82</v>
      </c>
      <c r="AY171" s="211" t="s">
        <v>124</v>
      </c>
      <c r="BK171" s="213">
        <f>SUM(BK172:BK254)</f>
        <v>0</v>
      </c>
    </row>
    <row r="172" s="2" customFormat="1" ht="16.5" customHeight="1">
      <c r="A172" s="35"/>
      <c r="B172" s="36"/>
      <c r="C172" s="216" t="s">
        <v>309</v>
      </c>
      <c r="D172" s="216" t="s">
        <v>126</v>
      </c>
      <c r="E172" s="217" t="s">
        <v>310</v>
      </c>
      <c r="F172" s="218" t="s">
        <v>311</v>
      </c>
      <c r="G172" s="219" t="s">
        <v>268</v>
      </c>
      <c r="H172" s="220">
        <v>7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39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220</v>
      </c>
      <c r="AT172" s="228" t="s">
        <v>126</v>
      </c>
      <c r="AU172" s="228" t="s">
        <v>84</v>
      </c>
      <c r="AY172" s="14" t="s">
        <v>124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220</v>
      </c>
      <c r="BM172" s="228" t="s">
        <v>312</v>
      </c>
    </row>
    <row r="173" s="2" customFormat="1" ht="33" customHeight="1">
      <c r="A173" s="35"/>
      <c r="B173" s="36"/>
      <c r="C173" s="230" t="s">
        <v>313</v>
      </c>
      <c r="D173" s="230" t="s">
        <v>231</v>
      </c>
      <c r="E173" s="231" t="s">
        <v>314</v>
      </c>
      <c r="F173" s="232" t="s">
        <v>315</v>
      </c>
      <c r="G173" s="233" t="s">
        <v>268</v>
      </c>
      <c r="H173" s="234">
        <v>7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39</v>
      </c>
      <c r="O173" s="88"/>
      <c r="P173" s="226">
        <f>O173*H173</f>
        <v>0</v>
      </c>
      <c r="Q173" s="226">
        <v>0.0011800000000000001</v>
      </c>
      <c r="R173" s="226">
        <f>Q173*H173</f>
        <v>0.00826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157</v>
      </c>
      <c r="AT173" s="228" t="s">
        <v>231</v>
      </c>
      <c r="AU173" s="228" t="s">
        <v>84</v>
      </c>
      <c r="AY173" s="14" t="s">
        <v>124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130</v>
      </c>
      <c r="BM173" s="228" t="s">
        <v>316</v>
      </c>
    </row>
    <row r="174" s="2" customFormat="1" ht="33" customHeight="1">
      <c r="A174" s="35"/>
      <c r="B174" s="36"/>
      <c r="C174" s="230" t="s">
        <v>317</v>
      </c>
      <c r="D174" s="230" t="s">
        <v>231</v>
      </c>
      <c r="E174" s="231" t="s">
        <v>318</v>
      </c>
      <c r="F174" s="232" t="s">
        <v>319</v>
      </c>
      <c r="G174" s="233" t="s">
        <v>268</v>
      </c>
      <c r="H174" s="234">
        <v>7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39</v>
      </c>
      <c r="O174" s="88"/>
      <c r="P174" s="226">
        <f>O174*H174</f>
        <v>0</v>
      </c>
      <c r="Q174" s="226">
        <v>3.0000000000000001E-05</v>
      </c>
      <c r="R174" s="226">
        <f>Q174*H174</f>
        <v>0.00021000000000000001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157</v>
      </c>
      <c r="AT174" s="228" t="s">
        <v>231</v>
      </c>
      <c r="AU174" s="228" t="s">
        <v>84</v>
      </c>
      <c r="AY174" s="14" t="s">
        <v>124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130</v>
      </c>
      <c r="BM174" s="228" t="s">
        <v>320</v>
      </c>
    </row>
    <row r="175" s="2" customFormat="1" ht="16.5" customHeight="1">
      <c r="A175" s="35"/>
      <c r="B175" s="36"/>
      <c r="C175" s="216" t="s">
        <v>321</v>
      </c>
      <c r="D175" s="216" t="s">
        <v>126</v>
      </c>
      <c r="E175" s="217" t="s">
        <v>322</v>
      </c>
      <c r="F175" s="218" t="s">
        <v>323</v>
      </c>
      <c r="G175" s="219" t="s">
        <v>268</v>
      </c>
      <c r="H175" s="220">
        <v>8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39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220</v>
      </c>
      <c r="AT175" s="228" t="s">
        <v>126</v>
      </c>
      <c r="AU175" s="228" t="s">
        <v>84</v>
      </c>
      <c r="AY175" s="14" t="s">
        <v>124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220</v>
      </c>
      <c r="BM175" s="228" t="s">
        <v>324</v>
      </c>
    </row>
    <row r="176" s="2" customFormat="1" ht="33" customHeight="1">
      <c r="A176" s="35"/>
      <c r="B176" s="36"/>
      <c r="C176" s="230" t="s">
        <v>325</v>
      </c>
      <c r="D176" s="230" t="s">
        <v>231</v>
      </c>
      <c r="E176" s="231" t="s">
        <v>326</v>
      </c>
      <c r="F176" s="232" t="s">
        <v>327</v>
      </c>
      <c r="G176" s="233" t="s">
        <v>268</v>
      </c>
      <c r="H176" s="234">
        <v>8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39</v>
      </c>
      <c r="O176" s="88"/>
      <c r="P176" s="226">
        <f>O176*H176</f>
        <v>0</v>
      </c>
      <c r="Q176" s="226">
        <v>0.0015399999999999999</v>
      </c>
      <c r="R176" s="226">
        <f>Q176*H176</f>
        <v>0.012319999999999999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157</v>
      </c>
      <c r="AT176" s="228" t="s">
        <v>231</v>
      </c>
      <c r="AU176" s="228" t="s">
        <v>84</v>
      </c>
      <c r="AY176" s="14" t="s">
        <v>124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130</v>
      </c>
      <c r="BM176" s="228" t="s">
        <v>328</v>
      </c>
    </row>
    <row r="177" s="2" customFormat="1" ht="33" customHeight="1">
      <c r="A177" s="35"/>
      <c r="B177" s="36"/>
      <c r="C177" s="230" t="s">
        <v>329</v>
      </c>
      <c r="D177" s="230" t="s">
        <v>231</v>
      </c>
      <c r="E177" s="231" t="s">
        <v>330</v>
      </c>
      <c r="F177" s="232" t="s">
        <v>331</v>
      </c>
      <c r="G177" s="233" t="s">
        <v>268</v>
      </c>
      <c r="H177" s="234">
        <v>8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39</v>
      </c>
      <c r="O177" s="88"/>
      <c r="P177" s="226">
        <f>O177*H177</f>
        <v>0</v>
      </c>
      <c r="Q177" s="226">
        <v>3.0000000000000001E-05</v>
      </c>
      <c r="R177" s="226">
        <f>Q177*H177</f>
        <v>0.00024000000000000001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157</v>
      </c>
      <c r="AT177" s="228" t="s">
        <v>231</v>
      </c>
      <c r="AU177" s="228" t="s">
        <v>84</v>
      </c>
      <c r="AY177" s="14" t="s">
        <v>124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130</v>
      </c>
      <c r="BM177" s="228" t="s">
        <v>332</v>
      </c>
    </row>
    <row r="178" s="2" customFormat="1" ht="16.5" customHeight="1">
      <c r="A178" s="35"/>
      <c r="B178" s="36"/>
      <c r="C178" s="216" t="s">
        <v>333</v>
      </c>
      <c r="D178" s="216" t="s">
        <v>126</v>
      </c>
      <c r="E178" s="217" t="s">
        <v>334</v>
      </c>
      <c r="F178" s="218" t="s">
        <v>335</v>
      </c>
      <c r="G178" s="219" t="s">
        <v>268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39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220</v>
      </c>
      <c r="AT178" s="228" t="s">
        <v>126</v>
      </c>
      <c r="AU178" s="228" t="s">
        <v>84</v>
      </c>
      <c r="AY178" s="14" t="s">
        <v>124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220</v>
      </c>
      <c r="BM178" s="228" t="s">
        <v>336</v>
      </c>
    </row>
    <row r="179" s="2" customFormat="1" ht="33" customHeight="1">
      <c r="A179" s="35"/>
      <c r="B179" s="36"/>
      <c r="C179" s="230" t="s">
        <v>337</v>
      </c>
      <c r="D179" s="230" t="s">
        <v>231</v>
      </c>
      <c r="E179" s="231" t="s">
        <v>338</v>
      </c>
      <c r="F179" s="232" t="s">
        <v>339</v>
      </c>
      <c r="G179" s="233" t="s">
        <v>268</v>
      </c>
      <c r="H179" s="234">
        <v>1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39</v>
      </c>
      <c r="O179" s="88"/>
      <c r="P179" s="226">
        <f>O179*H179</f>
        <v>0</v>
      </c>
      <c r="Q179" s="226">
        <v>0.00247</v>
      </c>
      <c r="R179" s="226">
        <f>Q179*H179</f>
        <v>0.00247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157</v>
      </c>
      <c r="AT179" s="228" t="s">
        <v>231</v>
      </c>
      <c r="AU179" s="228" t="s">
        <v>84</v>
      </c>
      <c r="AY179" s="14" t="s">
        <v>124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130</v>
      </c>
      <c r="BM179" s="228" t="s">
        <v>340</v>
      </c>
    </row>
    <row r="180" s="2" customFormat="1" ht="33" customHeight="1">
      <c r="A180" s="35"/>
      <c r="B180" s="36"/>
      <c r="C180" s="230" t="s">
        <v>341</v>
      </c>
      <c r="D180" s="230" t="s">
        <v>231</v>
      </c>
      <c r="E180" s="231" t="s">
        <v>342</v>
      </c>
      <c r="F180" s="232" t="s">
        <v>343</v>
      </c>
      <c r="G180" s="233" t="s">
        <v>268</v>
      </c>
      <c r="H180" s="234">
        <v>1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39</v>
      </c>
      <c r="O180" s="88"/>
      <c r="P180" s="226">
        <f>O180*H180</f>
        <v>0</v>
      </c>
      <c r="Q180" s="226">
        <v>3.0000000000000001E-05</v>
      </c>
      <c r="R180" s="226">
        <f>Q180*H180</f>
        <v>3.0000000000000001E-05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157</v>
      </c>
      <c r="AT180" s="228" t="s">
        <v>231</v>
      </c>
      <c r="AU180" s="228" t="s">
        <v>84</v>
      </c>
      <c r="AY180" s="14" t="s">
        <v>124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82</v>
      </c>
      <c r="BK180" s="229">
        <f>ROUND(I180*H180,2)</f>
        <v>0</v>
      </c>
      <c r="BL180" s="14" t="s">
        <v>130</v>
      </c>
      <c r="BM180" s="228" t="s">
        <v>344</v>
      </c>
    </row>
    <row r="181" s="2" customFormat="1" ht="24.15" customHeight="1">
      <c r="A181" s="35"/>
      <c r="B181" s="36"/>
      <c r="C181" s="230" t="s">
        <v>345</v>
      </c>
      <c r="D181" s="230" t="s">
        <v>231</v>
      </c>
      <c r="E181" s="231" t="s">
        <v>346</v>
      </c>
      <c r="F181" s="232" t="s">
        <v>347</v>
      </c>
      <c r="G181" s="233" t="s">
        <v>268</v>
      </c>
      <c r="H181" s="234">
        <v>128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39</v>
      </c>
      <c r="O181" s="88"/>
      <c r="P181" s="226">
        <f>O181*H181</f>
        <v>0</v>
      </c>
      <c r="Q181" s="226">
        <v>0.00017000000000000001</v>
      </c>
      <c r="R181" s="226">
        <f>Q181*H181</f>
        <v>0.021760000000000002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157</v>
      </c>
      <c r="AT181" s="228" t="s">
        <v>231</v>
      </c>
      <c r="AU181" s="228" t="s">
        <v>84</v>
      </c>
      <c r="AY181" s="14" t="s">
        <v>124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130</v>
      </c>
      <c r="BM181" s="228" t="s">
        <v>348</v>
      </c>
    </row>
    <row r="182" s="2" customFormat="1" ht="24.15" customHeight="1">
      <c r="A182" s="35"/>
      <c r="B182" s="36"/>
      <c r="C182" s="230" t="s">
        <v>349</v>
      </c>
      <c r="D182" s="230" t="s">
        <v>231</v>
      </c>
      <c r="E182" s="231" t="s">
        <v>350</v>
      </c>
      <c r="F182" s="232" t="s">
        <v>351</v>
      </c>
      <c r="G182" s="233" t="s">
        <v>268</v>
      </c>
      <c r="H182" s="234">
        <v>128</v>
      </c>
      <c r="I182" s="235"/>
      <c r="J182" s="236">
        <f>ROUND(I182*H182,2)</f>
        <v>0</v>
      </c>
      <c r="K182" s="237"/>
      <c r="L182" s="238"/>
      <c r="M182" s="239" t="s">
        <v>1</v>
      </c>
      <c r="N182" s="240" t="s">
        <v>39</v>
      </c>
      <c r="O182" s="88"/>
      <c r="P182" s="226">
        <f>O182*H182</f>
        <v>0</v>
      </c>
      <c r="Q182" s="226">
        <v>1.0000000000000001E-05</v>
      </c>
      <c r="R182" s="226">
        <f>Q182*H182</f>
        <v>0.0012800000000000001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157</v>
      </c>
      <c r="AT182" s="228" t="s">
        <v>231</v>
      </c>
      <c r="AU182" s="228" t="s">
        <v>84</v>
      </c>
      <c r="AY182" s="14" t="s">
        <v>124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130</v>
      </c>
      <c r="BM182" s="228" t="s">
        <v>352</v>
      </c>
    </row>
    <row r="183" s="2" customFormat="1" ht="24.15" customHeight="1">
      <c r="A183" s="35"/>
      <c r="B183" s="36"/>
      <c r="C183" s="230" t="s">
        <v>353</v>
      </c>
      <c r="D183" s="230" t="s">
        <v>231</v>
      </c>
      <c r="E183" s="231" t="s">
        <v>354</v>
      </c>
      <c r="F183" s="232" t="s">
        <v>355</v>
      </c>
      <c r="G183" s="233" t="s">
        <v>268</v>
      </c>
      <c r="H183" s="234">
        <v>128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39</v>
      </c>
      <c r="O183" s="88"/>
      <c r="P183" s="226">
        <f>O183*H183</f>
        <v>0</v>
      </c>
      <c r="Q183" s="226">
        <v>0.00020000000000000001</v>
      </c>
      <c r="R183" s="226">
        <f>Q183*H183</f>
        <v>0.025600000000000001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157</v>
      </c>
      <c r="AT183" s="228" t="s">
        <v>231</v>
      </c>
      <c r="AU183" s="228" t="s">
        <v>84</v>
      </c>
      <c r="AY183" s="14" t="s">
        <v>124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130</v>
      </c>
      <c r="BM183" s="228" t="s">
        <v>356</v>
      </c>
    </row>
    <row r="184" s="2" customFormat="1" ht="24.15" customHeight="1">
      <c r="A184" s="35"/>
      <c r="B184" s="36"/>
      <c r="C184" s="216" t="s">
        <v>357</v>
      </c>
      <c r="D184" s="216" t="s">
        <v>126</v>
      </c>
      <c r="E184" s="217" t="s">
        <v>358</v>
      </c>
      <c r="F184" s="218" t="s">
        <v>359</v>
      </c>
      <c r="G184" s="219" t="s">
        <v>268</v>
      </c>
      <c r="H184" s="220">
        <v>4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39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130</v>
      </c>
      <c r="AT184" s="228" t="s">
        <v>126</v>
      </c>
      <c r="AU184" s="228" t="s">
        <v>84</v>
      </c>
      <c r="AY184" s="14" t="s">
        <v>124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82</v>
      </c>
      <c r="BK184" s="229">
        <f>ROUND(I184*H184,2)</f>
        <v>0</v>
      </c>
      <c r="BL184" s="14" t="s">
        <v>130</v>
      </c>
      <c r="BM184" s="228" t="s">
        <v>360</v>
      </c>
    </row>
    <row r="185" s="2" customFormat="1" ht="24.15" customHeight="1">
      <c r="A185" s="35"/>
      <c r="B185" s="36"/>
      <c r="C185" s="216" t="s">
        <v>361</v>
      </c>
      <c r="D185" s="216" t="s">
        <v>126</v>
      </c>
      <c r="E185" s="217" t="s">
        <v>362</v>
      </c>
      <c r="F185" s="218" t="s">
        <v>363</v>
      </c>
      <c r="G185" s="219" t="s">
        <v>268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39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130</v>
      </c>
      <c r="AT185" s="228" t="s">
        <v>126</v>
      </c>
      <c r="AU185" s="228" t="s">
        <v>84</v>
      </c>
      <c r="AY185" s="14" t="s">
        <v>124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130</v>
      </c>
      <c r="BM185" s="228" t="s">
        <v>364</v>
      </c>
    </row>
    <row r="186" s="2" customFormat="1" ht="24.15" customHeight="1">
      <c r="A186" s="35"/>
      <c r="B186" s="36"/>
      <c r="C186" s="216" t="s">
        <v>365</v>
      </c>
      <c r="D186" s="216" t="s">
        <v>126</v>
      </c>
      <c r="E186" s="217" t="s">
        <v>366</v>
      </c>
      <c r="F186" s="218" t="s">
        <v>367</v>
      </c>
      <c r="G186" s="219" t="s">
        <v>268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39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130</v>
      </c>
      <c r="AT186" s="228" t="s">
        <v>126</v>
      </c>
      <c r="AU186" s="228" t="s">
        <v>84</v>
      </c>
      <c r="AY186" s="14" t="s">
        <v>124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130</v>
      </c>
      <c r="BM186" s="228" t="s">
        <v>368</v>
      </c>
    </row>
    <row r="187" s="2" customFormat="1" ht="24.15" customHeight="1">
      <c r="A187" s="35"/>
      <c r="B187" s="36"/>
      <c r="C187" s="216" t="s">
        <v>369</v>
      </c>
      <c r="D187" s="216" t="s">
        <v>126</v>
      </c>
      <c r="E187" s="217" t="s">
        <v>370</v>
      </c>
      <c r="F187" s="218" t="s">
        <v>371</v>
      </c>
      <c r="G187" s="219" t="s">
        <v>268</v>
      </c>
      <c r="H187" s="220">
        <v>2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39</v>
      </c>
      <c r="O187" s="88"/>
      <c r="P187" s="226">
        <f>O187*H187</f>
        <v>0</v>
      </c>
      <c r="Q187" s="226">
        <v>0.00167</v>
      </c>
      <c r="R187" s="226">
        <f>Q187*H187</f>
        <v>0.0033400000000000001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130</v>
      </c>
      <c r="AT187" s="228" t="s">
        <v>126</v>
      </c>
      <c r="AU187" s="228" t="s">
        <v>84</v>
      </c>
      <c r="AY187" s="14" t="s">
        <v>124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130</v>
      </c>
      <c r="BM187" s="228" t="s">
        <v>372</v>
      </c>
    </row>
    <row r="188" s="2" customFormat="1" ht="24.15" customHeight="1">
      <c r="A188" s="35"/>
      <c r="B188" s="36"/>
      <c r="C188" s="230" t="s">
        <v>373</v>
      </c>
      <c r="D188" s="230" t="s">
        <v>231</v>
      </c>
      <c r="E188" s="231" t="s">
        <v>374</v>
      </c>
      <c r="F188" s="232" t="s">
        <v>375</v>
      </c>
      <c r="G188" s="233" t="s">
        <v>268</v>
      </c>
      <c r="H188" s="234">
        <v>1</v>
      </c>
      <c r="I188" s="235"/>
      <c r="J188" s="236">
        <f>ROUND(I188*H188,2)</f>
        <v>0</v>
      </c>
      <c r="K188" s="237"/>
      <c r="L188" s="238"/>
      <c r="M188" s="239" t="s">
        <v>1</v>
      </c>
      <c r="N188" s="240" t="s">
        <v>39</v>
      </c>
      <c r="O188" s="88"/>
      <c r="P188" s="226">
        <f>O188*H188</f>
        <v>0</v>
      </c>
      <c r="Q188" s="226">
        <v>0.013400000000000001</v>
      </c>
      <c r="R188" s="226">
        <f>Q188*H188</f>
        <v>0.013400000000000001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157</v>
      </c>
      <c r="AT188" s="228" t="s">
        <v>231</v>
      </c>
      <c r="AU188" s="228" t="s">
        <v>84</v>
      </c>
      <c r="AY188" s="14" t="s">
        <v>124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130</v>
      </c>
      <c r="BM188" s="228" t="s">
        <v>376</v>
      </c>
    </row>
    <row r="189" s="2" customFormat="1" ht="24.15" customHeight="1">
      <c r="A189" s="35"/>
      <c r="B189" s="36"/>
      <c r="C189" s="230" t="s">
        <v>377</v>
      </c>
      <c r="D189" s="230" t="s">
        <v>231</v>
      </c>
      <c r="E189" s="231" t="s">
        <v>378</v>
      </c>
      <c r="F189" s="232" t="s">
        <v>379</v>
      </c>
      <c r="G189" s="233" t="s">
        <v>268</v>
      </c>
      <c r="H189" s="234">
        <v>1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39</v>
      </c>
      <c r="O189" s="88"/>
      <c r="P189" s="226">
        <f>O189*H189</f>
        <v>0</v>
      </c>
      <c r="Q189" s="226">
        <v>0.0095999999999999992</v>
      </c>
      <c r="R189" s="226">
        <f>Q189*H189</f>
        <v>0.0095999999999999992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157</v>
      </c>
      <c r="AT189" s="228" t="s">
        <v>231</v>
      </c>
      <c r="AU189" s="228" t="s">
        <v>84</v>
      </c>
      <c r="AY189" s="14" t="s">
        <v>124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82</v>
      </c>
      <c r="BK189" s="229">
        <f>ROUND(I189*H189,2)</f>
        <v>0</v>
      </c>
      <c r="BL189" s="14" t="s">
        <v>130</v>
      </c>
      <c r="BM189" s="228" t="s">
        <v>380</v>
      </c>
    </row>
    <row r="190" s="2" customFormat="1" ht="24.15" customHeight="1">
      <c r="A190" s="35"/>
      <c r="B190" s="36"/>
      <c r="C190" s="216" t="s">
        <v>381</v>
      </c>
      <c r="D190" s="216" t="s">
        <v>126</v>
      </c>
      <c r="E190" s="217" t="s">
        <v>382</v>
      </c>
      <c r="F190" s="218" t="s">
        <v>383</v>
      </c>
      <c r="G190" s="219" t="s">
        <v>268</v>
      </c>
      <c r="H190" s="220">
        <v>3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39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130</v>
      </c>
      <c r="AT190" s="228" t="s">
        <v>126</v>
      </c>
      <c r="AU190" s="228" t="s">
        <v>84</v>
      </c>
      <c r="AY190" s="14" t="s">
        <v>124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82</v>
      </c>
      <c r="BK190" s="229">
        <f>ROUND(I190*H190,2)</f>
        <v>0</v>
      </c>
      <c r="BL190" s="14" t="s">
        <v>130</v>
      </c>
      <c r="BM190" s="228" t="s">
        <v>384</v>
      </c>
    </row>
    <row r="191" s="2" customFormat="1" ht="24.15" customHeight="1">
      <c r="A191" s="35"/>
      <c r="B191" s="36"/>
      <c r="C191" s="230" t="s">
        <v>385</v>
      </c>
      <c r="D191" s="230" t="s">
        <v>231</v>
      </c>
      <c r="E191" s="231" t="s">
        <v>386</v>
      </c>
      <c r="F191" s="232" t="s">
        <v>387</v>
      </c>
      <c r="G191" s="233" t="s">
        <v>268</v>
      </c>
      <c r="H191" s="234">
        <v>2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39</v>
      </c>
      <c r="O191" s="88"/>
      <c r="P191" s="226">
        <f>O191*H191</f>
        <v>0</v>
      </c>
      <c r="Q191" s="226">
        <v>0.0080000000000000002</v>
      </c>
      <c r="R191" s="226">
        <f>Q191*H191</f>
        <v>0.016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157</v>
      </c>
      <c r="AT191" s="228" t="s">
        <v>231</v>
      </c>
      <c r="AU191" s="228" t="s">
        <v>84</v>
      </c>
      <c r="AY191" s="14" t="s">
        <v>124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82</v>
      </c>
      <c r="BK191" s="229">
        <f>ROUND(I191*H191,2)</f>
        <v>0</v>
      </c>
      <c r="BL191" s="14" t="s">
        <v>130</v>
      </c>
      <c r="BM191" s="228" t="s">
        <v>388</v>
      </c>
    </row>
    <row r="192" s="2" customFormat="1" ht="24.15" customHeight="1">
      <c r="A192" s="35"/>
      <c r="B192" s="36"/>
      <c r="C192" s="230" t="s">
        <v>220</v>
      </c>
      <c r="D192" s="230" t="s">
        <v>231</v>
      </c>
      <c r="E192" s="231" t="s">
        <v>389</v>
      </c>
      <c r="F192" s="232" t="s">
        <v>390</v>
      </c>
      <c r="G192" s="233" t="s">
        <v>268</v>
      </c>
      <c r="H192" s="234">
        <v>1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39</v>
      </c>
      <c r="O192" s="88"/>
      <c r="P192" s="226">
        <f>O192*H192</f>
        <v>0</v>
      </c>
      <c r="Q192" s="226">
        <v>0.0050000000000000001</v>
      </c>
      <c r="R192" s="226">
        <f>Q192*H192</f>
        <v>0.0050000000000000001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157</v>
      </c>
      <c r="AT192" s="228" t="s">
        <v>231</v>
      </c>
      <c r="AU192" s="228" t="s">
        <v>84</v>
      </c>
      <c r="AY192" s="14" t="s">
        <v>124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82</v>
      </c>
      <c r="BK192" s="229">
        <f>ROUND(I192*H192,2)</f>
        <v>0</v>
      </c>
      <c r="BL192" s="14" t="s">
        <v>130</v>
      </c>
      <c r="BM192" s="228" t="s">
        <v>391</v>
      </c>
    </row>
    <row r="193" s="2" customFormat="1" ht="24.15" customHeight="1">
      <c r="A193" s="35"/>
      <c r="B193" s="36"/>
      <c r="C193" s="216" t="s">
        <v>392</v>
      </c>
      <c r="D193" s="216" t="s">
        <v>126</v>
      </c>
      <c r="E193" s="217" t="s">
        <v>393</v>
      </c>
      <c r="F193" s="218" t="s">
        <v>394</v>
      </c>
      <c r="G193" s="219" t="s">
        <v>268</v>
      </c>
      <c r="H193" s="220">
        <v>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39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130</v>
      </c>
      <c r="AT193" s="228" t="s">
        <v>126</v>
      </c>
      <c r="AU193" s="228" t="s">
        <v>84</v>
      </c>
      <c r="AY193" s="14" t="s">
        <v>124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82</v>
      </c>
      <c r="BK193" s="229">
        <f>ROUND(I193*H193,2)</f>
        <v>0</v>
      </c>
      <c r="BL193" s="14" t="s">
        <v>130</v>
      </c>
      <c r="BM193" s="228" t="s">
        <v>395</v>
      </c>
    </row>
    <row r="194" s="2" customFormat="1" ht="24.15" customHeight="1">
      <c r="A194" s="35"/>
      <c r="B194" s="36"/>
      <c r="C194" s="230" t="s">
        <v>396</v>
      </c>
      <c r="D194" s="230" t="s">
        <v>231</v>
      </c>
      <c r="E194" s="231" t="s">
        <v>397</v>
      </c>
      <c r="F194" s="232" t="s">
        <v>398</v>
      </c>
      <c r="G194" s="233" t="s">
        <v>268</v>
      </c>
      <c r="H194" s="234">
        <v>1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39</v>
      </c>
      <c r="O194" s="88"/>
      <c r="P194" s="226">
        <f>O194*H194</f>
        <v>0</v>
      </c>
      <c r="Q194" s="226">
        <v>0.01</v>
      </c>
      <c r="R194" s="226">
        <f>Q194*H194</f>
        <v>0.01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157</v>
      </c>
      <c r="AT194" s="228" t="s">
        <v>231</v>
      </c>
      <c r="AU194" s="228" t="s">
        <v>84</v>
      </c>
      <c r="AY194" s="14" t="s">
        <v>124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82</v>
      </c>
      <c r="BK194" s="229">
        <f>ROUND(I194*H194,2)</f>
        <v>0</v>
      </c>
      <c r="BL194" s="14" t="s">
        <v>130</v>
      </c>
      <c r="BM194" s="228" t="s">
        <v>399</v>
      </c>
    </row>
    <row r="195" s="2" customFormat="1" ht="24.15" customHeight="1">
      <c r="A195" s="35"/>
      <c r="B195" s="36"/>
      <c r="C195" s="216" t="s">
        <v>400</v>
      </c>
      <c r="D195" s="216" t="s">
        <v>126</v>
      </c>
      <c r="E195" s="217" t="s">
        <v>401</v>
      </c>
      <c r="F195" s="218" t="s">
        <v>402</v>
      </c>
      <c r="G195" s="219" t="s">
        <v>268</v>
      </c>
      <c r="H195" s="220">
        <v>1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39</v>
      </c>
      <c r="O195" s="88"/>
      <c r="P195" s="226">
        <f>O195*H195</f>
        <v>0</v>
      </c>
      <c r="Q195" s="226">
        <v>0.00282</v>
      </c>
      <c r="R195" s="226">
        <f>Q195*H195</f>
        <v>0.00282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130</v>
      </c>
      <c r="AT195" s="228" t="s">
        <v>126</v>
      </c>
      <c r="AU195" s="228" t="s">
        <v>84</v>
      </c>
      <c r="AY195" s="14" t="s">
        <v>124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82</v>
      </c>
      <c r="BK195" s="229">
        <f>ROUND(I195*H195,2)</f>
        <v>0</v>
      </c>
      <c r="BL195" s="14" t="s">
        <v>130</v>
      </c>
      <c r="BM195" s="228" t="s">
        <v>403</v>
      </c>
    </row>
    <row r="196" s="2" customFormat="1" ht="24.15" customHeight="1">
      <c r="A196" s="35"/>
      <c r="B196" s="36"/>
      <c r="C196" s="230" t="s">
        <v>404</v>
      </c>
      <c r="D196" s="230" t="s">
        <v>231</v>
      </c>
      <c r="E196" s="231" t="s">
        <v>405</v>
      </c>
      <c r="F196" s="232" t="s">
        <v>406</v>
      </c>
      <c r="G196" s="233" t="s">
        <v>268</v>
      </c>
      <c r="H196" s="234">
        <v>1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39</v>
      </c>
      <c r="O196" s="88"/>
      <c r="P196" s="226">
        <f>O196*H196</f>
        <v>0</v>
      </c>
      <c r="Q196" s="226">
        <v>0.014</v>
      </c>
      <c r="R196" s="226">
        <f>Q196*H196</f>
        <v>0.014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157</v>
      </c>
      <c r="AT196" s="228" t="s">
        <v>231</v>
      </c>
      <c r="AU196" s="228" t="s">
        <v>84</v>
      </c>
      <c r="AY196" s="14" t="s">
        <v>124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82</v>
      </c>
      <c r="BK196" s="229">
        <f>ROUND(I196*H196,2)</f>
        <v>0</v>
      </c>
      <c r="BL196" s="14" t="s">
        <v>130</v>
      </c>
      <c r="BM196" s="228" t="s">
        <v>407</v>
      </c>
    </row>
    <row r="197" s="2" customFormat="1" ht="24.15" customHeight="1">
      <c r="A197" s="35"/>
      <c r="B197" s="36"/>
      <c r="C197" s="216" t="s">
        <v>408</v>
      </c>
      <c r="D197" s="216" t="s">
        <v>126</v>
      </c>
      <c r="E197" s="217" t="s">
        <v>409</v>
      </c>
      <c r="F197" s="218" t="s">
        <v>410</v>
      </c>
      <c r="G197" s="219" t="s">
        <v>151</v>
      </c>
      <c r="H197" s="220">
        <v>36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39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130</v>
      </c>
      <c r="AT197" s="228" t="s">
        <v>126</v>
      </c>
      <c r="AU197" s="228" t="s">
        <v>84</v>
      </c>
      <c r="AY197" s="14" t="s">
        <v>124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82</v>
      </c>
      <c r="BK197" s="229">
        <f>ROUND(I197*H197,2)</f>
        <v>0</v>
      </c>
      <c r="BL197" s="14" t="s">
        <v>130</v>
      </c>
      <c r="BM197" s="228" t="s">
        <v>411</v>
      </c>
    </row>
    <row r="198" s="2" customFormat="1" ht="24.15" customHeight="1">
      <c r="A198" s="35"/>
      <c r="B198" s="36"/>
      <c r="C198" s="230" t="s">
        <v>412</v>
      </c>
      <c r="D198" s="230" t="s">
        <v>231</v>
      </c>
      <c r="E198" s="231" t="s">
        <v>413</v>
      </c>
      <c r="F198" s="232" t="s">
        <v>414</v>
      </c>
      <c r="G198" s="233" t="s">
        <v>151</v>
      </c>
      <c r="H198" s="234">
        <v>40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39</v>
      </c>
      <c r="O198" s="88"/>
      <c r="P198" s="226">
        <f>O198*H198</f>
        <v>0</v>
      </c>
      <c r="Q198" s="226">
        <v>0.00027</v>
      </c>
      <c r="R198" s="226">
        <f>Q198*H198</f>
        <v>0.010800000000000001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157</v>
      </c>
      <c r="AT198" s="228" t="s">
        <v>231</v>
      </c>
      <c r="AU198" s="228" t="s">
        <v>84</v>
      </c>
      <c r="AY198" s="14" t="s">
        <v>124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82</v>
      </c>
      <c r="BK198" s="229">
        <f>ROUND(I198*H198,2)</f>
        <v>0</v>
      </c>
      <c r="BL198" s="14" t="s">
        <v>130</v>
      </c>
      <c r="BM198" s="228" t="s">
        <v>415</v>
      </c>
    </row>
    <row r="199" s="2" customFormat="1" ht="24.15" customHeight="1">
      <c r="A199" s="35"/>
      <c r="B199" s="36"/>
      <c r="C199" s="216" t="s">
        <v>416</v>
      </c>
      <c r="D199" s="216" t="s">
        <v>126</v>
      </c>
      <c r="E199" s="217" t="s">
        <v>417</v>
      </c>
      <c r="F199" s="218" t="s">
        <v>418</v>
      </c>
      <c r="G199" s="219" t="s">
        <v>151</v>
      </c>
      <c r="H199" s="220">
        <v>7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39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130</v>
      </c>
      <c r="AT199" s="228" t="s">
        <v>126</v>
      </c>
      <c r="AU199" s="228" t="s">
        <v>84</v>
      </c>
      <c r="AY199" s="14" t="s">
        <v>124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82</v>
      </c>
      <c r="BK199" s="229">
        <f>ROUND(I199*H199,2)</f>
        <v>0</v>
      </c>
      <c r="BL199" s="14" t="s">
        <v>130</v>
      </c>
      <c r="BM199" s="228" t="s">
        <v>419</v>
      </c>
    </row>
    <row r="200" s="2" customFormat="1" ht="24.15" customHeight="1">
      <c r="A200" s="35"/>
      <c r="B200" s="36"/>
      <c r="C200" s="230" t="s">
        <v>420</v>
      </c>
      <c r="D200" s="230" t="s">
        <v>231</v>
      </c>
      <c r="E200" s="231" t="s">
        <v>421</v>
      </c>
      <c r="F200" s="232" t="s">
        <v>422</v>
      </c>
      <c r="G200" s="233" t="s">
        <v>151</v>
      </c>
      <c r="H200" s="234">
        <v>8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39</v>
      </c>
      <c r="O200" s="88"/>
      <c r="P200" s="226">
        <f>O200*H200</f>
        <v>0</v>
      </c>
      <c r="Q200" s="226">
        <v>0.00042000000000000002</v>
      </c>
      <c r="R200" s="226">
        <f>Q200*H200</f>
        <v>0.0033600000000000001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157</v>
      </c>
      <c r="AT200" s="228" t="s">
        <v>231</v>
      </c>
      <c r="AU200" s="228" t="s">
        <v>84</v>
      </c>
      <c r="AY200" s="14" t="s">
        <v>124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82</v>
      </c>
      <c r="BK200" s="229">
        <f>ROUND(I200*H200,2)</f>
        <v>0</v>
      </c>
      <c r="BL200" s="14" t="s">
        <v>130</v>
      </c>
      <c r="BM200" s="228" t="s">
        <v>423</v>
      </c>
    </row>
    <row r="201" s="2" customFormat="1" ht="24.15" customHeight="1">
      <c r="A201" s="35"/>
      <c r="B201" s="36"/>
      <c r="C201" s="216" t="s">
        <v>424</v>
      </c>
      <c r="D201" s="216" t="s">
        <v>126</v>
      </c>
      <c r="E201" s="217" t="s">
        <v>425</v>
      </c>
      <c r="F201" s="218" t="s">
        <v>426</v>
      </c>
      <c r="G201" s="219" t="s">
        <v>151</v>
      </c>
      <c r="H201" s="220">
        <v>17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39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130</v>
      </c>
      <c r="AT201" s="228" t="s">
        <v>126</v>
      </c>
      <c r="AU201" s="228" t="s">
        <v>84</v>
      </c>
      <c r="AY201" s="14" t="s">
        <v>124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82</v>
      </c>
      <c r="BK201" s="229">
        <f>ROUND(I201*H201,2)</f>
        <v>0</v>
      </c>
      <c r="BL201" s="14" t="s">
        <v>130</v>
      </c>
      <c r="BM201" s="228" t="s">
        <v>427</v>
      </c>
    </row>
    <row r="202" s="2" customFormat="1" ht="24.15" customHeight="1">
      <c r="A202" s="35"/>
      <c r="B202" s="36"/>
      <c r="C202" s="230" t="s">
        <v>428</v>
      </c>
      <c r="D202" s="230" t="s">
        <v>231</v>
      </c>
      <c r="E202" s="231" t="s">
        <v>429</v>
      </c>
      <c r="F202" s="232" t="s">
        <v>430</v>
      </c>
      <c r="G202" s="233" t="s">
        <v>151</v>
      </c>
      <c r="H202" s="234">
        <v>19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39</v>
      </c>
      <c r="O202" s="88"/>
      <c r="P202" s="226">
        <f>O202*H202</f>
        <v>0</v>
      </c>
      <c r="Q202" s="226">
        <v>0.0021099999999999999</v>
      </c>
      <c r="R202" s="226">
        <f>Q202*H202</f>
        <v>0.040090000000000001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157</v>
      </c>
      <c r="AT202" s="228" t="s">
        <v>231</v>
      </c>
      <c r="AU202" s="228" t="s">
        <v>84</v>
      </c>
      <c r="AY202" s="14" t="s">
        <v>124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82</v>
      </c>
      <c r="BK202" s="229">
        <f>ROUND(I202*H202,2)</f>
        <v>0</v>
      </c>
      <c r="BL202" s="14" t="s">
        <v>130</v>
      </c>
      <c r="BM202" s="228" t="s">
        <v>431</v>
      </c>
    </row>
    <row r="203" s="2" customFormat="1" ht="24.15" customHeight="1">
      <c r="A203" s="35"/>
      <c r="B203" s="36"/>
      <c r="C203" s="216" t="s">
        <v>432</v>
      </c>
      <c r="D203" s="216" t="s">
        <v>126</v>
      </c>
      <c r="E203" s="217" t="s">
        <v>433</v>
      </c>
      <c r="F203" s="218" t="s">
        <v>434</v>
      </c>
      <c r="G203" s="219" t="s">
        <v>151</v>
      </c>
      <c r="H203" s="220">
        <v>521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39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130</v>
      </c>
      <c r="AT203" s="228" t="s">
        <v>126</v>
      </c>
      <c r="AU203" s="228" t="s">
        <v>84</v>
      </c>
      <c r="AY203" s="14" t="s">
        <v>124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82</v>
      </c>
      <c r="BK203" s="229">
        <f>ROUND(I203*H203,2)</f>
        <v>0</v>
      </c>
      <c r="BL203" s="14" t="s">
        <v>130</v>
      </c>
      <c r="BM203" s="228" t="s">
        <v>435</v>
      </c>
    </row>
    <row r="204" s="2" customFormat="1" ht="24.15" customHeight="1">
      <c r="A204" s="35"/>
      <c r="B204" s="36"/>
      <c r="C204" s="230" t="s">
        <v>436</v>
      </c>
      <c r="D204" s="230" t="s">
        <v>231</v>
      </c>
      <c r="E204" s="231" t="s">
        <v>437</v>
      </c>
      <c r="F204" s="232" t="s">
        <v>438</v>
      </c>
      <c r="G204" s="233" t="s">
        <v>151</v>
      </c>
      <c r="H204" s="234">
        <v>547</v>
      </c>
      <c r="I204" s="235"/>
      <c r="J204" s="236">
        <f>ROUND(I204*H204,2)</f>
        <v>0</v>
      </c>
      <c r="K204" s="237"/>
      <c r="L204" s="238"/>
      <c r="M204" s="239" t="s">
        <v>1</v>
      </c>
      <c r="N204" s="240" t="s">
        <v>39</v>
      </c>
      <c r="O204" s="88"/>
      <c r="P204" s="226">
        <f>O204*H204</f>
        <v>0</v>
      </c>
      <c r="Q204" s="226">
        <v>0.0031800000000000001</v>
      </c>
      <c r="R204" s="226">
        <f>Q204*H204</f>
        <v>1.73946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157</v>
      </c>
      <c r="AT204" s="228" t="s">
        <v>231</v>
      </c>
      <c r="AU204" s="228" t="s">
        <v>84</v>
      </c>
      <c r="AY204" s="14" t="s">
        <v>124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82</v>
      </c>
      <c r="BK204" s="229">
        <f>ROUND(I204*H204,2)</f>
        <v>0</v>
      </c>
      <c r="BL204" s="14" t="s">
        <v>130</v>
      </c>
      <c r="BM204" s="228" t="s">
        <v>439</v>
      </c>
    </row>
    <row r="205" s="2" customFormat="1" ht="24.15" customHeight="1">
      <c r="A205" s="35"/>
      <c r="B205" s="36"/>
      <c r="C205" s="216" t="s">
        <v>440</v>
      </c>
      <c r="D205" s="216" t="s">
        <v>126</v>
      </c>
      <c r="E205" s="217" t="s">
        <v>441</v>
      </c>
      <c r="F205" s="218" t="s">
        <v>442</v>
      </c>
      <c r="G205" s="219" t="s">
        <v>268</v>
      </c>
      <c r="H205" s="220">
        <v>5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39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130</v>
      </c>
      <c r="AT205" s="228" t="s">
        <v>126</v>
      </c>
      <c r="AU205" s="228" t="s">
        <v>84</v>
      </c>
      <c r="AY205" s="14" t="s">
        <v>124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82</v>
      </c>
      <c r="BK205" s="229">
        <f>ROUND(I205*H205,2)</f>
        <v>0</v>
      </c>
      <c r="BL205" s="14" t="s">
        <v>130</v>
      </c>
      <c r="BM205" s="228" t="s">
        <v>443</v>
      </c>
    </row>
    <row r="206" s="2" customFormat="1" ht="24.15" customHeight="1">
      <c r="A206" s="35"/>
      <c r="B206" s="36"/>
      <c r="C206" s="230" t="s">
        <v>444</v>
      </c>
      <c r="D206" s="230" t="s">
        <v>231</v>
      </c>
      <c r="E206" s="231" t="s">
        <v>445</v>
      </c>
      <c r="F206" s="232" t="s">
        <v>446</v>
      </c>
      <c r="G206" s="233" t="s">
        <v>268</v>
      </c>
      <c r="H206" s="234">
        <v>5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39</v>
      </c>
      <c r="O206" s="88"/>
      <c r="P206" s="226">
        <f>O206*H206</f>
        <v>0</v>
      </c>
      <c r="Q206" s="226">
        <v>5.0000000000000002E-05</v>
      </c>
      <c r="R206" s="226">
        <f>Q206*H206</f>
        <v>0.00025000000000000001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157</v>
      </c>
      <c r="AT206" s="228" t="s">
        <v>231</v>
      </c>
      <c r="AU206" s="228" t="s">
        <v>84</v>
      </c>
      <c r="AY206" s="14" t="s">
        <v>124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82</v>
      </c>
      <c r="BK206" s="229">
        <f>ROUND(I206*H206,2)</f>
        <v>0</v>
      </c>
      <c r="BL206" s="14" t="s">
        <v>130</v>
      </c>
      <c r="BM206" s="228" t="s">
        <v>447</v>
      </c>
    </row>
    <row r="207" s="2" customFormat="1" ht="24.15" customHeight="1">
      <c r="A207" s="35"/>
      <c r="B207" s="36"/>
      <c r="C207" s="216" t="s">
        <v>448</v>
      </c>
      <c r="D207" s="216" t="s">
        <v>126</v>
      </c>
      <c r="E207" s="217" t="s">
        <v>449</v>
      </c>
      <c r="F207" s="218" t="s">
        <v>450</v>
      </c>
      <c r="G207" s="219" t="s">
        <v>268</v>
      </c>
      <c r="H207" s="220">
        <v>1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39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130</v>
      </c>
      <c r="AT207" s="228" t="s">
        <v>126</v>
      </c>
      <c r="AU207" s="228" t="s">
        <v>84</v>
      </c>
      <c r="AY207" s="14" t="s">
        <v>124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82</v>
      </c>
      <c r="BK207" s="229">
        <f>ROUND(I207*H207,2)</f>
        <v>0</v>
      </c>
      <c r="BL207" s="14" t="s">
        <v>130</v>
      </c>
      <c r="BM207" s="228" t="s">
        <v>451</v>
      </c>
    </row>
    <row r="208" s="2" customFormat="1" ht="24.15" customHeight="1">
      <c r="A208" s="35"/>
      <c r="B208" s="36"/>
      <c r="C208" s="230" t="s">
        <v>452</v>
      </c>
      <c r="D208" s="230" t="s">
        <v>231</v>
      </c>
      <c r="E208" s="231" t="s">
        <v>453</v>
      </c>
      <c r="F208" s="232" t="s">
        <v>454</v>
      </c>
      <c r="G208" s="233" t="s">
        <v>268</v>
      </c>
      <c r="H208" s="234">
        <v>1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39</v>
      </c>
      <c r="O208" s="88"/>
      <c r="P208" s="226">
        <f>O208*H208</f>
        <v>0</v>
      </c>
      <c r="Q208" s="226">
        <v>0.00010000000000000001</v>
      </c>
      <c r="R208" s="226">
        <f>Q208*H208</f>
        <v>0.00010000000000000001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157</v>
      </c>
      <c r="AT208" s="228" t="s">
        <v>231</v>
      </c>
      <c r="AU208" s="228" t="s">
        <v>84</v>
      </c>
      <c r="AY208" s="14" t="s">
        <v>124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82</v>
      </c>
      <c r="BK208" s="229">
        <f>ROUND(I208*H208,2)</f>
        <v>0</v>
      </c>
      <c r="BL208" s="14" t="s">
        <v>130</v>
      </c>
      <c r="BM208" s="228" t="s">
        <v>455</v>
      </c>
    </row>
    <row r="209" s="2" customFormat="1" ht="24.15" customHeight="1">
      <c r="A209" s="35"/>
      <c r="B209" s="36"/>
      <c r="C209" s="216" t="s">
        <v>456</v>
      </c>
      <c r="D209" s="216" t="s">
        <v>126</v>
      </c>
      <c r="E209" s="217" t="s">
        <v>457</v>
      </c>
      <c r="F209" s="218" t="s">
        <v>458</v>
      </c>
      <c r="G209" s="219" t="s">
        <v>268</v>
      </c>
      <c r="H209" s="220">
        <v>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39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130</v>
      </c>
      <c r="AT209" s="228" t="s">
        <v>126</v>
      </c>
      <c r="AU209" s="228" t="s">
        <v>84</v>
      </c>
      <c r="AY209" s="14" t="s">
        <v>124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82</v>
      </c>
      <c r="BK209" s="229">
        <f>ROUND(I209*H209,2)</f>
        <v>0</v>
      </c>
      <c r="BL209" s="14" t="s">
        <v>130</v>
      </c>
      <c r="BM209" s="228" t="s">
        <v>459</v>
      </c>
    </row>
    <row r="210" s="2" customFormat="1" ht="24.15" customHeight="1">
      <c r="A210" s="35"/>
      <c r="B210" s="36"/>
      <c r="C210" s="230" t="s">
        <v>460</v>
      </c>
      <c r="D210" s="230" t="s">
        <v>231</v>
      </c>
      <c r="E210" s="231" t="s">
        <v>461</v>
      </c>
      <c r="F210" s="232" t="s">
        <v>462</v>
      </c>
      <c r="G210" s="233" t="s">
        <v>268</v>
      </c>
      <c r="H210" s="234">
        <v>1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39</v>
      </c>
      <c r="O210" s="88"/>
      <c r="P210" s="226">
        <f>O210*H210</f>
        <v>0</v>
      </c>
      <c r="Q210" s="226">
        <v>0.00018000000000000001</v>
      </c>
      <c r="R210" s="226">
        <f>Q210*H210</f>
        <v>0.00018000000000000001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157</v>
      </c>
      <c r="AT210" s="228" t="s">
        <v>231</v>
      </c>
      <c r="AU210" s="228" t="s">
        <v>84</v>
      </c>
      <c r="AY210" s="14" t="s">
        <v>124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82</v>
      </c>
      <c r="BK210" s="229">
        <f>ROUND(I210*H210,2)</f>
        <v>0</v>
      </c>
      <c r="BL210" s="14" t="s">
        <v>130</v>
      </c>
      <c r="BM210" s="228" t="s">
        <v>463</v>
      </c>
    </row>
    <row r="211" s="2" customFormat="1" ht="24.15" customHeight="1">
      <c r="A211" s="35"/>
      <c r="B211" s="36"/>
      <c r="C211" s="216" t="s">
        <v>464</v>
      </c>
      <c r="D211" s="216" t="s">
        <v>126</v>
      </c>
      <c r="E211" s="217" t="s">
        <v>465</v>
      </c>
      <c r="F211" s="218" t="s">
        <v>466</v>
      </c>
      <c r="G211" s="219" t="s">
        <v>268</v>
      </c>
      <c r="H211" s="220">
        <v>10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39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130</v>
      </c>
      <c r="AT211" s="228" t="s">
        <v>126</v>
      </c>
      <c r="AU211" s="228" t="s">
        <v>84</v>
      </c>
      <c r="AY211" s="14" t="s">
        <v>124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82</v>
      </c>
      <c r="BK211" s="229">
        <f>ROUND(I211*H211,2)</f>
        <v>0</v>
      </c>
      <c r="BL211" s="14" t="s">
        <v>130</v>
      </c>
      <c r="BM211" s="228" t="s">
        <v>467</v>
      </c>
    </row>
    <row r="212" s="2" customFormat="1" ht="24.15" customHeight="1">
      <c r="A212" s="35"/>
      <c r="B212" s="36"/>
      <c r="C212" s="230" t="s">
        <v>468</v>
      </c>
      <c r="D212" s="230" t="s">
        <v>231</v>
      </c>
      <c r="E212" s="231" t="s">
        <v>469</v>
      </c>
      <c r="F212" s="232" t="s">
        <v>470</v>
      </c>
      <c r="G212" s="233" t="s">
        <v>268</v>
      </c>
      <c r="H212" s="234">
        <v>10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39</v>
      </c>
      <c r="O212" s="88"/>
      <c r="P212" s="226">
        <f>O212*H212</f>
        <v>0</v>
      </c>
      <c r="Q212" s="226">
        <v>0.00038999999999999999</v>
      </c>
      <c r="R212" s="226">
        <f>Q212*H212</f>
        <v>0.0038999999999999998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157</v>
      </c>
      <c r="AT212" s="228" t="s">
        <v>231</v>
      </c>
      <c r="AU212" s="228" t="s">
        <v>84</v>
      </c>
      <c r="AY212" s="14" t="s">
        <v>124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82</v>
      </c>
      <c r="BK212" s="229">
        <f>ROUND(I212*H212,2)</f>
        <v>0</v>
      </c>
      <c r="BL212" s="14" t="s">
        <v>130</v>
      </c>
      <c r="BM212" s="228" t="s">
        <v>471</v>
      </c>
    </row>
    <row r="213" s="2" customFormat="1" ht="24.15" customHeight="1">
      <c r="A213" s="35"/>
      <c r="B213" s="36"/>
      <c r="C213" s="216" t="s">
        <v>472</v>
      </c>
      <c r="D213" s="216" t="s">
        <v>126</v>
      </c>
      <c r="E213" s="217" t="s">
        <v>473</v>
      </c>
      <c r="F213" s="218" t="s">
        <v>474</v>
      </c>
      <c r="G213" s="219" t="s">
        <v>268</v>
      </c>
      <c r="H213" s="220">
        <v>21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39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130</v>
      </c>
      <c r="AT213" s="228" t="s">
        <v>126</v>
      </c>
      <c r="AU213" s="228" t="s">
        <v>84</v>
      </c>
      <c r="AY213" s="14" t="s">
        <v>124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82</v>
      </c>
      <c r="BK213" s="229">
        <f>ROUND(I213*H213,2)</f>
        <v>0</v>
      </c>
      <c r="BL213" s="14" t="s">
        <v>130</v>
      </c>
      <c r="BM213" s="228" t="s">
        <v>475</v>
      </c>
    </row>
    <row r="214" s="2" customFormat="1" ht="24.15" customHeight="1">
      <c r="A214" s="35"/>
      <c r="B214" s="36"/>
      <c r="C214" s="230" t="s">
        <v>476</v>
      </c>
      <c r="D214" s="230" t="s">
        <v>231</v>
      </c>
      <c r="E214" s="231" t="s">
        <v>477</v>
      </c>
      <c r="F214" s="232" t="s">
        <v>478</v>
      </c>
      <c r="G214" s="233" t="s">
        <v>268</v>
      </c>
      <c r="H214" s="234">
        <v>20</v>
      </c>
      <c r="I214" s="235"/>
      <c r="J214" s="236">
        <f>ROUND(I214*H214,2)</f>
        <v>0</v>
      </c>
      <c r="K214" s="237"/>
      <c r="L214" s="238"/>
      <c r="M214" s="239" t="s">
        <v>1</v>
      </c>
      <c r="N214" s="240" t="s">
        <v>39</v>
      </c>
      <c r="O214" s="88"/>
      <c r="P214" s="226">
        <f>O214*H214</f>
        <v>0</v>
      </c>
      <c r="Q214" s="226">
        <v>0.00072000000000000005</v>
      </c>
      <c r="R214" s="226">
        <f>Q214*H214</f>
        <v>0.014400000000000001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157</v>
      </c>
      <c r="AT214" s="228" t="s">
        <v>231</v>
      </c>
      <c r="AU214" s="228" t="s">
        <v>84</v>
      </c>
      <c r="AY214" s="14" t="s">
        <v>124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82</v>
      </c>
      <c r="BK214" s="229">
        <f>ROUND(I214*H214,2)</f>
        <v>0</v>
      </c>
      <c r="BL214" s="14" t="s">
        <v>130</v>
      </c>
      <c r="BM214" s="228" t="s">
        <v>479</v>
      </c>
    </row>
    <row r="215" s="2" customFormat="1" ht="24.15" customHeight="1">
      <c r="A215" s="35"/>
      <c r="B215" s="36"/>
      <c r="C215" s="230" t="s">
        <v>480</v>
      </c>
      <c r="D215" s="230" t="s">
        <v>231</v>
      </c>
      <c r="E215" s="231" t="s">
        <v>481</v>
      </c>
      <c r="F215" s="232" t="s">
        <v>482</v>
      </c>
      <c r="G215" s="233" t="s">
        <v>268</v>
      </c>
      <c r="H215" s="234">
        <v>1</v>
      </c>
      <c r="I215" s="235"/>
      <c r="J215" s="236">
        <f>ROUND(I215*H215,2)</f>
        <v>0</v>
      </c>
      <c r="K215" s="237"/>
      <c r="L215" s="238"/>
      <c r="M215" s="239" t="s">
        <v>1</v>
      </c>
      <c r="N215" s="240" t="s">
        <v>39</v>
      </c>
      <c r="O215" s="88"/>
      <c r="P215" s="226">
        <f>O215*H215</f>
        <v>0</v>
      </c>
      <c r="Q215" s="226">
        <v>0.00080000000000000004</v>
      </c>
      <c r="R215" s="226">
        <f>Q215*H215</f>
        <v>0.00080000000000000004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157</v>
      </c>
      <c r="AT215" s="228" t="s">
        <v>231</v>
      </c>
      <c r="AU215" s="228" t="s">
        <v>84</v>
      </c>
      <c r="AY215" s="14" t="s">
        <v>124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82</v>
      </c>
      <c r="BK215" s="229">
        <f>ROUND(I215*H215,2)</f>
        <v>0</v>
      </c>
      <c r="BL215" s="14" t="s">
        <v>130</v>
      </c>
      <c r="BM215" s="228" t="s">
        <v>483</v>
      </c>
    </row>
    <row r="216" s="2" customFormat="1" ht="24.15" customHeight="1">
      <c r="A216" s="35"/>
      <c r="B216" s="36"/>
      <c r="C216" s="216" t="s">
        <v>484</v>
      </c>
      <c r="D216" s="216" t="s">
        <v>126</v>
      </c>
      <c r="E216" s="217" t="s">
        <v>485</v>
      </c>
      <c r="F216" s="218" t="s">
        <v>486</v>
      </c>
      <c r="G216" s="219" t="s">
        <v>268</v>
      </c>
      <c r="H216" s="220">
        <v>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39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130</v>
      </c>
      <c r="AT216" s="228" t="s">
        <v>126</v>
      </c>
      <c r="AU216" s="228" t="s">
        <v>84</v>
      </c>
      <c r="AY216" s="14" t="s">
        <v>124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82</v>
      </c>
      <c r="BK216" s="229">
        <f>ROUND(I216*H216,2)</f>
        <v>0</v>
      </c>
      <c r="BL216" s="14" t="s">
        <v>130</v>
      </c>
      <c r="BM216" s="228" t="s">
        <v>487</v>
      </c>
    </row>
    <row r="217" s="2" customFormat="1" ht="24.15" customHeight="1">
      <c r="A217" s="35"/>
      <c r="B217" s="36"/>
      <c r="C217" s="230" t="s">
        <v>488</v>
      </c>
      <c r="D217" s="230" t="s">
        <v>231</v>
      </c>
      <c r="E217" s="231" t="s">
        <v>489</v>
      </c>
      <c r="F217" s="232" t="s">
        <v>490</v>
      </c>
      <c r="G217" s="233" t="s">
        <v>268</v>
      </c>
      <c r="H217" s="234">
        <v>1</v>
      </c>
      <c r="I217" s="235"/>
      <c r="J217" s="236">
        <f>ROUND(I217*H217,2)</f>
        <v>0</v>
      </c>
      <c r="K217" s="237"/>
      <c r="L217" s="238"/>
      <c r="M217" s="239" t="s">
        <v>1</v>
      </c>
      <c r="N217" s="240" t="s">
        <v>39</v>
      </c>
      <c r="O217" s="88"/>
      <c r="P217" s="226">
        <f>O217*H217</f>
        <v>0</v>
      </c>
      <c r="Q217" s="226">
        <v>0.0017700000000000001</v>
      </c>
      <c r="R217" s="226">
        <f>Q217*H217</f>
        <v>0.0017700000000000001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157</v>
      </c>
      <c r="AT217" s="228" t="s">
        <v>231</v>
      </c>
      <c r="AU217" s="228" t="s">
        <v>84</v>
      </c>
      <c r="AY217" s="14" t="s">
        <v>124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82</v>
      </c>
      <c r="BK217" s="229">
        <f>ROUND(I217*H217,2)</f>
        <v>0</v>
      </c>
      <c r="BL217" s="14" t="s">
        <v>130</v>
      </c>
      <c r="BM217" s="228" t="s">
        <v>491</v>
      </c>
    </row>
    <row r="218" s="2" customFormat="1" ht="24.15" customHeight="1">
      <c r="A218" s="35"/>
      <c r="B218" s="36"/>
      <c r="C218" s="216" t="s">
        <v>492</v>
      </c>
      <c r="D218" s="216" t="s">
        <v>126</v>
      </c>
      <c r="E218" s="217" t="s">
        <v>493</v>
      </c>
      <c r="F218" s="218" t="s">
        <v>494</v>
      </c>
      <c r="G218" s="219" t="s">
        <v>268</v>
      </c>
      <c r="H218" s="220">
        <v>1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39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130</v>
      </c>
      <c r="AT218" s="228" t="s">
        <v>126</v>
      </c>
      <c r="AU218" s="228" t="s">
        <v>84</v>
      </c>
      <c r="AY218" s="14" t="s">
        <v>124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82</v>
      </c>
      <c r="BK218" s="229">
        <f>ROUND(I218*H218,2)</f>
        <v>0</v>
      </c>
      <c r="BL218" s="14" t="s">
        <v>130</v>
      </c>
      <c r="BM218" s="228" t="s">
        <v>495</v>
      </c>
    </row>
    <row r="219" s="2" customFormat="1" ht="24.15" customHeight="1">
      <c r="A219" s="35"/>
      <c r="B219" s="36"/>
      <c r="C219" s="230" t="s">
        <v>496</v>
      </c>
      <c r="D219" s="230" t="s">
        <v>231</v>
      </c>
      <c r="E219" s="231" t="s">
        <v>497</v>
      </c>
      <c r="F219" s="232" t="s">
        <v>498</v>
      </c>
      <c r="G219" s="233" t="s">
        <v>268</v>
      </c>
      <c r="H219" s="234">
        <v>1</v>
      </c>
      <c r="I219" s="235"/>
      <c r="J219" s="236">
        <f>ROUND(I219*H219,2)</f>
        <v>0</v>
      </c>
      <c r="K219" s="237"/>
      <c r="L219" s="238"/>
      <c r="M219" s="239" t="s">
        <v>1</v>
      </c>
      <c r="N219" s="240" t="s">
        <v>39</v>
      </c>
      <c r="O219" s="88"/>
      <c r="P219" s="226">
        <f>O219*H219</f>
        <v>0</v>
      </c>
      <c r="Q219" s="226">
        <v>0.0012800000000000001</v>
      </c>
      <c r="R219" s="226">
        <f>Q219*H219</f>
        <v>0.0012800000000000001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157</v>
      </c>
      <c r="AT219" s="228" t="s">
        <v>231</v>
      </c>
      <c r="AU219" s="228" t="s">
        <v>84</v>
      </c>
      <c r="AY219" s="14" t="s">
        <v>124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82</v>
      </c>
      <c r="BK219" s="229">
        <f>ROUND(I219*H219,2)</f>
        <v>0</v>
      </c>
      <c r="BL219" s="14" t="s">
        <v>130</v>
      </c>
      <c r="BM219" s="228" t="s">
        <v>499</v>
      </c>
    </row>
    <row r="220" s="2" customFormat="1" ht="24.15" customHeight="1">
      <c r="A220" s="35"/>
      <c r="B220" s="36"/>
      <c r="C220" s="216" t="s">
        <v>500</v>
      </c>
      <c r="D220" s="216" t="s">
        <v>126</v>
      </c>
      <c r="E220" s="217" t="s">
        <v>501</v>
      </c>
      <c r="F220" s="218" t="s">
        <v>502</v>
      </c>
      <c r="G220" s="219" t="s">
        <v>268</v>
      </c>
      <c r="H220" s="220">
        <v>7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39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130</v>
      </c>
      <c r="AT220" s="228" t="s">
        <v>126</v>
      </c>
      <c r="AU220" s="228" t="s">
        <v>84</v>
      </c>
      <c r="AY220" s="14" t="s">
        <v>124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82</v>
      </c>
      <c r="BK220" s="229">
        <f>ROUND(I220*H220,2)</f>
        <v>0</v>
      </c>
      <c r="BL220" s="14" t="s">
        <v>130</v>
      </c>
      <c r="BM220" s="228" t="s">
        <v>503</v>
      </c>
    </row>
    <row r="221" s="2" customFormat="1" ht="37.8" customHeight="1">
      <c r="A221" s="35"/>
      <c r="B221" s="36"/>
      <c r="C221" s="230" t="s">
        <v>504</v>
      </c>
      <c r="D221" s="230" t="s">
        <v>231</v>
      </c>
      <c r="E221" s="231" t="s">
        <v>505</v>
      </c>
      <c r="F221" s="232" t="s">
        <v>506</v>
      </c>
      <c r="G221" s="233" t="s">
        <v>268</v>
      </c>
      <c r="H221" s="234">
        <v>5</v>
      </c>
      <c r="I221" s="235"/>
      <c r="J221" s="236">
        <f>ROUND(I221*H221,2)</f>
        <v>0</v>
      </c>
      <c r="K221" s="237"/>
      <c r="L221" s="238"/>
      <c r="M221" s="239" t="s">
        <v>1</v>
      </c>
      <c r="N221" s="240" t="s">
        <v>39</v>
      </c>
      <c r="O221" s="88"/>
      <c r="P221" s="226">
        <f>O221*H221</f>
        <v>0</v>
      </c>
      <c r="Q221" s="226">
        <v>0.0018500000000000001</v>
      </c>
      <c r="R221" s="226">
        <f>Q221*H221</f>
        <v>0.0092500000000000013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157</v>
      </c>
      <c r="AT221" s="228" t="s">
        <v>231</v>
      </c>
      <c r="AU221" s="228" t="s">
        <v>84</v>
      </c>
      <c r="AY221" s="14" t="s">
        <v>124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82</v>
      </c>
      <c r="BK221" s="229">
        <f>ROUND(I221*H221,2)</f>
        <v>0</v>
      </c>
      <c r="BL221" s="14" t="s">
        <v>130</v>
      </c>
      <c r="BM221" s="228" t="s">
        <v>507</v>
      </c>
    </row>
    <row r="222" s="2" customFormat="1" ht="37.8" customHeight="1">
      <c r="A222" s="35"/>
      <c r="B222" s="36"/>
      <c r="C222" s="230" t="s">
        <v>508</v>
      </c>
      <c r="D222" s="230" t="s">
        <v>231</v>
      </c>
      <c r="E222" s="231" t="s">
        <v>509</v>
      </c>
      <c r="F222" s="232" t="s">
        <v>510</v>
      </c>
      <c r="G222" s="233" t="s">
        <v>268</v>
      </c>
      <c r="H222" s="234">
        <v>1</v>
      </c>
      <c r="I222" s="235"/>
      <c r="J222" s="236">
        <f>ROUND(I222*H222,2)</f>
        <v>0</v>
      </c>
      <c r="K222" s="237"/>
      <c r="L222" s="238"/>
      <c r="M222" s="239" t="s">
        <v>1</v>
      </c>
      <c r="N222" s="240" t="s">
        <v>39</v>
      </c>
      <c r="O222" s="88"/>
      <c r="P222" s="226">
        <f>O222*H222</f>
        <v>0</v>
      </c>
      <c r="Q222" s="226">
        <v>0.0016999999999999999</v>
      </c>
      <c r="R222" s="226">
        <f>Q222*H222</f>
        <v>0.0016999999999999999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157</v>
      </c>
      <c r="AT222" s="228" t="s">
        <v>231</v>
      </c>
      <c r="AU222" s="228" t="s">
        <v>84</v>
      </c>
      <c r="AY222" s="14" t="s">
        <v>124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82</v>
      </c>
      <c r="BK222" s="229">
        <f>ROUND(I222*H222,2)</f>
        <v>0</v>
      </c>
      <c r="BL222" s="14" t="s">
        <v>130</v>
      </c>
      <c r="BM222" s="228" t="s">
        <v>511</v>
      </c>
    </row>
    <row r="223" s="2" customFormat="1" ht="21.75" customHeight="1">
      <c r="A223" s="35"/>
      <c r="B223" s="36"/>
      <c r="C223" s="230" t="s">
        <v>512</v>
      </c>
      <c r="D223" s="230" t="s">
        <v>231</v>
      </c>
      <c r="E223" s="231" t="s">
        <v>513</v>
      </c>
      <c r="F223" s="232" t="s">
        <v>514</v>
      </c>
      <c r="G223" s="233" t="s">
        <v>268</v>
      </c>
      <c r="H223" s="234">
        <v>1</v>
      </c>
      <c r="I223" s="235"/>
      <c r="J223" s="236">
        <f>ROUND(I223*H223,2)</f>
        <v>0</v>
      </c>
      <c r="K223" s="237"/>
      <c r="L223" s="238"/>
      <c r="M223" s="239" t="s">
        <v>1</v>
      </c>
      <c r="N223" s="240" t="s">
        <v>39</v>
      </c>
      <c r="O223" s="88"/>
      <c r="P223" s="226">
        <f>O223*H223</f>
        <v>0</v>
      </c>
      <c r="Q223" s="226">
        <v>0.0022300000000000002</v>
      </c>
      <c r="R223" s="226">
        <f>Q223*H223</f>
        <v>0.0022300000000000002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157</v>
      </c>
      <c r="AT223" s="228" t="s">
        <v>231</v>
      </c>
      <c r="AU223" s="228" t="s">
        <v>84</v>
      </c>
      <c r="AY223" s="14" t="s">
        <v>124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82</v>
      </c>
      <c r="BK223" s="229">
        <f>ROUND(I223*H223,2)</f>
        <v>0</v>
      </c>
      <c r="BL223" s="14" t="s">
        <v>130</v>
      </c>
      <c r="BM223" s="228" t="s">
        <v>515</v>
      </c>
    </row>
    <row r="224" s="2" customFormat="1" ht="21.75" customHeight="1">
      <c r="A224" s="35"/>
      <c r="B224" s="36"/>
      <c r="C224" s="216" t="s">
        <v>516</v>
      </c>
      <c r="D224" s="216" t="s">
        <v>126</v>
      </c>
      <c r="E224" s="217" t="s">
        <v>517</v>
      </c>
      <c r="F224" s="218" t="s">
        <v>518</v>
      </c>
      <c r="G224" s="219" t="s">
        <v>268</v>
      </c>
      <c r="H224" s="220">
        <v>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39</v>
      </c>
      <c r="O224" s="88"/>
      <c r="P224" s="226">
        <f>O224*H224</f>
        <v>0</v>
      </c>
      <c r="Q224" s="226">
        <v>0.00072000000000000005</v>
      </c>
      <c r="R224" s="226">
        <f>Q224*H224</f>
        <v>0.00072000000000000005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130</v>
      </c>
      <c r="AT224" s="228" t="s">
        <v>126</v>
      </c>
      <c r="AU224" s="228" t="s">
        <v>84</v>
      </c>
      <c r="AY224" s="14" t="s">
        <v>124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82</v>
      </c>
      <c r="BK224" s="229">
        <f>ROUND(I224*H224,2)</f>
        <v>0</v>
      </c>
      <c r="BL224" s="14" t="s">
        <v>130</v>
      </c>
      <c r="BM224" s="228" t="s">
        <v>519</v>
      </c>
    </row>
    <row r="225" s="2" customFormat="1" ht="24.15" customHeight="1">
      <c r="A225" s="35"/>
      <c r="B225" s="36"/>
      <c r="C225" s="230" t="s">
        <v>520</v>
      </c>
      <c r="D225" s="230" t="s">
        <v>231</v>
      </c>
      <c r="E225" s="231" t="s">
        <v>521</v>
      </c>
      <c r="F225" s="232" t="s">
        <v>522</v>
      </c>
      <c r="G225" s="233" t="s">
        <v>268</v>
      </c>
      <c r="H225" s="234">
        <v>1</v>
      </c>
      <c r="I225" s="235"/>
      <c r="J225" s="236">
        <f>ROUND(I225*H225,2)</f>
        <v>0</v>
      </c>
      <c r="K225" s="237"/>
      <c r="L225" s="238"/>
      <c r="M225" s="239" t="s">
        <v>1</v>
      </c>
      <c r="N225" s="240" t="s">
        <v>39</v>
      </c>
      <c r="O225" s="88"/>
      <c r="P225" s="226">
        <f>O225*H225</f>
        <v>0</v>
      </c>
      <c r="Q225" s="226">
        <v>0.0057000000000000002</v>
      </c>
      <c r="R225" s="226">
        <f>Q225*H225</f>
        <v>0.0057000000000000002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157</v>
      </c>
      <c r="AT225" s="228" t="s">
        <v>231</v>
      </c>
      <c r="AU225" s="228" t="s">
        <v>84</v>
      </c>
      <c r="AY225" s="14" t="s">
        <v>124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82</v>
      </c>
      <c r="BK225" s="229">
        <f>ROUND(I225*H225,2)</f>
        <v>0</v>
      </c>
      <c r="BL225" s="14" t="s">
        <v>130</v>
      </c>
      <c r="BM225" s="228" t="s">
        <v>523</v>
      </c>
    </row>
    <row r="226" s="2" customFormat="1" ht="24.15" customHeight="1">
      <c r="A226" s="35"/>
      <c r="B226" s="36"/>
      <c r="C226" s="230" t="s">
        <v>524</v>
      </c>
      <c r="D226" s="230" t="s">
        <v>231</v>
      </c>
      <c r="E226" s="231" t="s">
        <v>525</v>
      </c>
      <c r="F226" s="232" t="s">
        <v>526</v>
      </c>
      <c r="G226" s="233" t="s">
        <v>268</v>
      </c>
      <c r="H226" s="234">
        <v>1</v>
      </c>
      <c r="I226" s="235"/>
      <c r="J226" s="236">
        <f>ROUND(I226*H226,2)</f>
        <v>0</v>
      </c>
      <c r="K226" s="237"/>
      <c r="L226" s="238"/>
      <c r="M226" s="239" t="s">
        <v>1</v>
      </c>
      <c r="N226" s="240" t="s">
        <v>39</v>
      </c>
      <c r="O226" s="88"/>
      <c r="P226" s="226">
        <f>O226*H226</f>
        <v>0</v>
      </c>
      <c r="Q226" s="226">
        <v>0.0023999999999999998</v>
      </c>
      <c r="R226" s="226">
        <f>Q226*H226</f>
        <v>0.0023999999999999998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157</v>
      </c>
      <c r="AT226" s="228" t="s">
        <v>231</v>
      </c>
      <c r="AU226" s="228" t="s">
        <v>84</v>
      </c>
      <c r="AY226" s="14" t="s">
        <v>124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82</v>
      </c>
      <c r="BK226" s="229">
        <f>ROUND(I226*H226,2)</f>
        <v>0</v>
      </c>
      <c r="BL226" s="14" t="s">
        <v>130</v>
      </c>
      <c r="BM226" s="228" t="s">
        <v>527</v>
      </c>
    </row>
    <row r="227" s="2" customFormat="1" ht="21.75" customHeight="1">
      <c r="A227" s="35"/>
      <c r="B227" s="36"/>
      <c r="C227" s="216" t="s">
        <v>528</v>
      </c>
      <c r="D227" s="216" t="s">
        <v>126</v>
      </c>
      <c r="E227" s="217" t="s">
        <v>529</v>
      </c>
      <c r="F227" s="218" t="s">
        <v>530</v>
      </c>
      <c r="G227" s="219" t="s">
        <v>268</v>
      </c>
      <c r="H227" s="220">
        <v>3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39</v>
      </c>
      <c r="O227" s="88"/>
      <c r="P227" s="226">
        <f>O227*H227</f>
        <v>0</v>
      </c>
      <c r="Q227" s="226">
        <v>0.0016199999999999999</v>
      </c>
      <c r="R227" s="226">
        <f>Q227*H227</f>
        <v>0.0048599999999999997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130</v>
      </c>
      <c r="AT227" s="228" t="s">
        <v>126</v>
      </c>
      <c r="AU227" s="228" t="s">
        <v>84</v>
      </c>
      <c r="AY227" s="14" t="s">
        <v>124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82</v>
      </c>
      <c r="BK227" s="229">
        <f>ROUND(I227*H227,2)</f>
        <v>0</v>
      </c>
      <c r="BL227" s="14" t="s">
        <v>130</v>
      </c>
      <c r="BM227" s="228" t="s">
        <v>531</v>
      </c>
    </row>
    <row r="228" s="2" customFormat="1" ht="24.15" customHeight="1">
      <c r="A228" s="35"/>
      <c r="B228" s="36"/>
      <c r="C228" s="230" t="s">
        <v>532</v>
      </c>
      <c r="D228" s="230" t="s">
        <v>231</v>
      </c>
      <c r="E228" s="231" t="s">
        <v>533</v>
      </c>
      <c r="F228" s="232" t="s">
        <v>534</v>
      </c>
      <c r="G228" s="233" t="s">
        <v>268</v>
      </c>
      <c r="H228" s="234">
        <v>3</v>
      </c>
      <c r="I228" s="235"/>
      <c r="J228" s="236">
        <f>ROUND(I228*H228,2)</f>
        <v>0</v>
      </c>
      <c r="K228" s="237"/>
      <c r="L228" s="238"/>
      <c r="M228" s="239" t="s">
        <v>1</v>
      </c>
      <c r="N228" s="240" t="s">
        <v>39</v>
      </c>
      <c r="O228" s="88"/>
      <c r="P228" s="226">
        <f>O228*H228</f>
        <v>0</v>
      </c>
      <c r="Q228" s="226">
        <v>0.01847</v>
      </c>
      <c r="R228" s="226">
        <f>Q228*H228</f>
        <v>0.055410000000000001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157</v>
      </c>
      <c r="AT228" s="228" t="s">
        <v>231</v>
      </c>
      <c r="AU228" s="228" t="s">
        <v>84</v>
      </c>
      <c r="AY228" s="14" t="s">
        <v>124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82</v>
      </c>
      <c r="BK228" s="229">
        <f>ROUND(I228*H228,2)</f>
        <v>0</v>
      </c>
      <c r="BL228" s="14" t="s">
        <v>130</v>
      </c>
      <c r="BM228" s="228" t="s">
        <v>535</v>
      </c>
    </row>
    <row r="229" s="2" customFormat="1" ht="24.15" customHeight="1">
      <c r="A229" s="35"/>
      <c r="B229" s="36"/>
      <c r="C229" s="230" t="s">
        <v>536</v>
      </c>
      <c r="D229" s="230" t="s">
        <v>231</v>
      </c>
      <c r="E229" s="231" t="s">
        <v>537</v>
      </c>
      <c r="F229" s="232" t="s">
        <v>538</v>
      </c>
      <c r="G229" s="233" t="s">
        <v>268</v>
      </c>
      <c r="H229" s="234">
        <v>3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39</v>
      </c>
      <c r="O229" s="88"/>
      <c r="P229" s="226">
        <f>O229*H229</f>
        <v>0</v>
      </c>
      <c r="Q229" s="226">
        <v>0.0065399999999999998</v>
      </c>
      <c r="R229" s="226">
        <f>Q229*H229</f>
        <v>0.019619999999999999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157</v>
      </c>
      <c r="AT229" s="228" t="s">
        <v>231</v>
      </c>
      <c r="AU229" s="228" t="s">
        <v>84</v>
      </c>
      <c r="AY229" s="14" t="s">
        <v>124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82</v>
      </c>
      <c r="BK229" s="229">
        <f>ROUND(I229*H229,2)</f>
        <v>0</v>
      </c>
      <c r="BL229" s="14" t="s">
        <v>130</v>
      </c>
      <c r="BM229" s="228" t="s">
        <v>539</v>
      </c>
    </row>
    <row r="230" s="2" customFormat="1" ht="21.75" customHeight="1">
      <c r="A230" s="35"/>
      <c r="B230" s="36"/>
      <c r="C230" s="216" t="s">
        <v>540</v>
      </c>
      <c r="D230" s="216" t="s">
        <v>126</v>
      </c>
      <c r="E230" s="217" t="s">
        <v>541</v>
      </c>
      <c r="F230" s="218" t="s">
        <v>542</v>
      </c>
      <c r="G230" s="219" t="s">
        <v>268</v>
      </c>
      <c r="H230" s="220">
        <v>1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39</v>
      </c>
      <c r="O230" s="88"/>
      <c r="P230" s="226">
        <f>O230*H230</f>
        <v>0</v>
      </c>
      <c r="Q230" s="226">
        <v>0.00165</v>
      </c>
      <c r="R230" s="226">
        <f>Q230*H230</f>
        <v>0.00165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130</v>
      </c>
      <c r="AT230" s="228" t="s">
        <v>126</v>
      </c>
      <c r="AU230" s="228" t="s">
        <v>84</v>
      </c>
      <c r="AY230" s="14" t="s">
        <v>124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82</v>
      </c>
      <c r="BK230" s="229">
        <f>ROUND(I230*H230,2)</f>
        <v>0</v>
      </c>
      <c r="BL230" s="14" t="s">
        <v>130</v>
      </c>
      <c r="BM230" s="228" t="s">
        <v>543</v>
      </c>
    </row>
    <row r="231" s="2" customFormat="1" ht="24.15" customHeight="1">
      <c r="A231" s="35"/>
      <c r="B231" s="36"/>
      <c r="C231" s="230" t="s">
        <v>544</v>
      </c>
      <c r="D231" s="230" t="s">
        <v>231</v>
      </c>
      <c r="E231" s="231" t="s">
        <v>545</v>
      </c>
      <c r="F231" s="232" t="s">
        <v>546</v>
      </c>
      <c r="G231" s="233" t="s">
        <v>268</v>
      </c>
      <c r="H231" s="234">
        <v>4</v>
      </c>
      <c r="I231" s="235"/>
      <c r="J231" s="236">
        <f>ROUND(I231*H231,2)</f>
        <v>0</v>
      </c>
      <c r="K231" s="237"/>
      <c r="L231" s="238"/>
      <c r="M231" s="239" t="s">
        <v>1</v>
      </c>
      <c r="N231" s="240" t="s">
        <v>39</v>
      </c>
      <c r="O231" s="88"/>
      <c r="P231" s="226">
        <f>O231*H231</f>
        <v>0</v>
      </c>
      <c r="Q231" s="226">
        <v>0.024500000000000001</v>
      </c>
      <c r="R231" s="226">
        <f>Q231*H231</f>
        <v>0.098000000000000004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157</v>
      </c>
      <c r="AT231" s="228" t="s">
        <v>231</v>
      </c>
      <c r="AU231" s="228" t="s">
        <v>84</v>
      </c>
      <c r="AY231" s="14" t="s">
        <v>124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82</v>
      </c>
      <c r="BK231" s="229">
        <f>ROUND(I231*H231,2)</f>
        <v>0</v>
      </c>
      <c r="BL231" s="14" t="s">
        <v>130</v>
      </c>
      <c r="BM231" s="228" t="s">
        <v>547</v>
      </c>
    </row>
    <row r="232" s="2" customFormat="1" ht="24.15" customHeight="1">
      <c r="A232" s="35"/>
      <c r="B232" s="36"/>
      <c r="C232" s="230" t="s">
        <v>548</v>
      </c>
      <c r="D232" s="230" t="s">
        <v>231</v>
      </c>
      <c r="E232" s="231" t="s">
        <v>549</v>
      </c>
      <c r="F232" s="232" t="s">
        <v>550</v>
      </c>
      <c r="G232" s="233" t="s">
        <v>268</v>
      </c>
      <c r="H232" s="234">
        <v>4</v>
      </c>
      <c r="I232" s="235"/>
      <c r="J232" s="236">
        <f>ROUND(I232*H232,2)</f>
        <v>0</v>
      </c>
      <c r="K232" s="237"/>
      <c r="L232" s="238"/>
      <c r="M232" s="239" t="s">
        <v>1</v>
      </c>
      <c r="N232" s="240" t="s">
        <v>39</v>
      </c>
      <c r="O232" s="88"/>
      <c r="P232" s="226">
        <f>O232*H232</f>
        <v>0</v>
      </c>
      <c r="Q232" s="226">
        <v>0.0065399999999999998</v>
      </c>
      <c r="R232" s="226">
        <f>Q232*H232</f>
        <v>0.026159999999999999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157</v>
      </c>
      <c r="AT232" s="228" t="s">
        <v>231</v>
      </c>
      <c r="AU232" s="228" t="s">
        <v>84</v>
      </c>
      <c r="AY232" s="14" t="s">
        <v>124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82</v>
      </c>
      <c r="BK232" s="229">
        <f>ROUND(I232*H232,2)</f>
        <v>0</v>
      </c>
      <c r="BL232" s="14" t="s">
        <v>130</v>
      </c>
      <c r="BM232" s="228" t="s">
        <v>551</v>
      </c>
    </row>
    <row r="233" s="2" customFormat="1" ht="21.75" customHeight="1">
      <c r="A233" s="35"/>
      <c r="B233" s="36"/>
      <c r="C233" s="216" t="s">
        <v>552</v>
      </c>
      <c r="D233" s="216" t="s">
        <v>126</v>
      </c>
      <c r="E233" s="217" t="s">
        <v>553</v>
      </c>
      <c r="F233" s="218" t="s">
        <v>554</v>
      </c>
      <c r="G233" s="219" t="s">
        <v>268</v>
      </c>
      <c r="H233" s="220">
        <v>1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39</v>
      </c>
      <c r="O233" s="88"/>
      <c r="P233" s="226">
        <f>O233*H233</f>
        <v>0</v>
      </c>
      <c r="Q233" s="226">
        <v>0.00281</v>
      </c>
      <c r="R233" s="226">
        <f>Q233*H233</f>
        <v>0.00281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130</v>
      </c>
      <c r="AT233" s="228" t="s">
        <v>126</v>
      </c>
      <c r="AU233" s="228" t="s">
        <v>84</v>
      </c>
      <c r="AY233" s="14" t="s">
        <v>124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82</v>
      </c>
      <c r="BK233" s="229">
        <f>ROUND(I233*H233,2)</f>
        <v>0</v>
      </c>
      <c r="BL233" s="14" t="s">
        <v>130</v>
      </c>
      <c r="BM233" s="228" t="s">
        <v>555</v>
      </c>
    </row>
    <row r="234" s="2" customFormat="1" ht="24.15" customHeight="1">
      <c r="A234" s="35"/>
      <c r="B234" s="36"/>
      <c r="C234" s="230" t="s">
        <v>556</v>
      </c>
      <c r="D234" s="230" t="s">
        <v>231</v>
      </c>
      <c r="E234" s="231" t="s">
        <v>557</v>
      </c>
      <c r="F234" s="232" t="s">
        <v>558</v>
      </c>
      <c r="G234" s="233" t="s">
        <v>268</v>
      </c>
      <c r="H234" s="234">
        <v>1</v>
      </c>
      <c r="I234" s="235"/>
      <c r="J234" s="236">
        <f>ROUND(I234*H234,2)</f>
        <v>0</v>
      </c>
      <c r="K234" s="237"/>
      <c r="L234" s="238"/>
      <c r="M234" s="239" t="s">
        <v>1</v>
      </c>
      <c r="N234" s="240" t="s">
        <v>39</v>
      </c>
      <c r="O234" s="88"/>
      <c r="P234" s="226">
        <f>O234*H234</f>
        <v>0</v>
      </c>
      <c r="Q234" s="226">
        <v>0.040500000000000001</v>
      </c>
      <c r="R234" s="226">
        <f>Q234*H234</f>
        <v>0.040500000000000001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157</v>
      </c>
      <c r="AT234" s="228" t="s">
        <v>231</v>
      </c>
      <c r="AU234" s="228" t="s">
        <v>84</v>
      </c>
      <c r="AY234" s="14" t="s">
        <v>124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82</v>
      </c>
      <c r="BK234" s="229">
        <f>ROUND(I234*H234,2)</f>
        <v>0</v>
      </c>
      <c r="BL234" s="14" t="s">
        <v>130</v>
      </c>
      <c r="BM234" s="228" t="s">
        <v>559</v>
      </c>
    </row>
    <row r="235" s="2" customFormat="1" ht="24.15" customHeight="1">
      <c r="A235" s="35"/>
      <c r="B235" s="36"/>
      <c r="C235" s="230" t="s">
        <v>560</v>
      </c>
      <c r="D235" s="230" t="s">
        <v>231</v>
      </c>
      <c r="E235" s="231" t="s">
        <v>561</v>
      </c>
      <c r="F235" s="232" t="s">
        <v>562</v>
      </c>
      <c r="G235" s="233" t="s">
        <v>268</v>
      </c>
      <c r="H235" s="234">
        <v>1</v>
      </c>
      <c r="I235" s="235"/>
      <c r="J235" s="236">
        <f>ROUND(I235*H235,2)</f>
        <v>0</v>
      </c>
      <c r="K235" s="237"/>
      <c r="L235" s="238"/>
      <c r="M235" s="239" t="s">
        <v>1</v>
      </c>
      <c r="N235" s="240" t="s">
        <v>39</v>
      </c>
      <c r="O235" s="88"/>
      <c r="P235" s="226">
        <f>O235*H235</f>
        <v>0</v>
      </c>
      <c r="Q235" s="226">
        <v>0.0065399999999999998</v>
      </c>
      <c r="R235" s="226">
        <f>Q235*H235</f>
        <v>0.0065399999999999998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157</v>
      </c>
      <c r="AT235" s="228" t="s">
        <v>231</v>
      </c>
      <c r="AU235" s="228" t="s">
        <v>84</v>
      </c>
      <c r="AY235" s="14" t="s">
        <v>124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82</v>
      </c>
      <c r="BK235" s="229">
        <f>ROUND(I235*H235,2)</f>
        <v>0</v>
      </c>
      <c r="BL235" s="14" t="s">
        <v>130</v>
      </c>
      <c r="BM235" s="228" t="s">
        <v>563</v>
      </c>
    </row>
    <row r="236" s="2" customFormat="1" ht="16.5" customHeight="1">
      <c r="A236" s="35"/>
      <c r="B236" s="36"/>
      <c r="C236" s="216" t="s">
        <v>564</v>
      </c>
      <c r="D236" s="216" t="s">
        <v>126</v>
      </c>
      <c r="E236" s="217" t="s">
        <v>565</v>
      </c>
      <c r="F236" s="218" t="s">
        <v>566</v>
      </c>
      <c r="G236" s="219" t="s">
        <v>268</v>
      </c>
      <c r="H236" s="220">
        <v>1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39</v>
      </c>
      <c r="O236" s="88"/>
      <c r="P236" s="226">
        <f>O236*H236</f>
        <v>0</v>
      </c>
      <c r="Q236" s="226">
        <v>0.0013600000000000001</v>
      </c>
      <c r="R236" s="226">
        <f>Q236*H236</f>
        <v>0.0013600000000000001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130</v>
      </c>
      <c r="AT236" s="228" t="s">
        <v>126</v>
      </c>
      <c r="AU236" s="228" t="s">
        <v>84</v>
      </c>
      <c r="AY236" s="14" t="s">
        <v>124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82</v>
      </c>
      <c r="BK236" s="229">
        <f>ROUND(I236*H236,2)</f>
        <v>0</v>
      </c>
      <c r="BL236" s="14" t="s">
        <v>130</v>
      </c>
      <c r="BM236" s="228" t="s">
        <v>567</v>
      </c>
    </row>
    <row r="237" s="2" customFormat="1" ht="24.15" customHeight="1">
      <c r="A237" s="35"/>
      <c r="B237" s="36"/>
      <c r="C237" s="230" t="s">
        <v>568</v>
      </c>
      <c r="D237" s="230" t="s">
        <v>231</v>
      </c>
      <c r="E237" s="231" t="s">
        <v>569</v>
      </c>
      <c r="F237" s="232" t="s">
        <v>570</v>
      </c>
      <c r="G237" s="233" t="s">
        <v>268</v>
      </c>
      <c r="H237" s="234">
        <v>1</v>
      </c>
      <c r="I237" s="235"/>
      <c r="J237" s="236">
        <f>ROUND(I237*H237,2)</f>
        <v>0</v>
      </c>
      <c r="K237" s="237"/>
      <c r="L237" s="238"/>
      <c r="M237" s="239" t="s">
        <v>1</v>
      </c>
      <c r="N237" s="240" t="s">
        <v>39</v>
      </c>
      <c r="O237" s="88"/>
      <c r="P237" s="226">
        <f>O237*H237</f>
        <v>0</v>
      </c>
      <c r="Q237" s="226">
        <v>0.078</v>
      </c>
      <c r="R237" s="226">
        <f>Q237*H237</f>
        <v>0.078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157</v>
      </c>
      <c r="AT237" s="228" t="s">
        <v>231</v>
      </c>
      <c r="AU237" s="228" t="s">
        <v>84</v>
      </c>
      <c r="AY237" s="14" t="s">
        <v>124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82</v>
      </c>
      <c r="BK237" s="229">
        <f>ROUND(I237*H237,2)</f>
        <v>0</v>
      </c>
      <c r="BL237" s="14" t="s">
        <v>130</v>
      </c>
      <c r="BM237" s="228" t="s">
        <v>571</v>
      </c>
    </row>
    <row r="238" s="2" customFormat="1" ht="24.15" customHeight="1">
      <c r="A238" s="35"/>
      <c r="B238" s="36"/>
      <c r="C238" s="230" t="s">
        <v>572</v>
      </c>
      <c r="D238" s="230" t="s">
        <v>231</v>
      </c>
      <c r="E238" s="231" t="s">
        <v>573</v>
      </c>
      <c r="F238" s="232" t="s">
        <v>574</v>
      </c>
      <c r="G238" s="233" t="s">
        <v>268</v>
      </c>
      <c r="H238" s="234">
        <v>1</v>
      </c>
      <c r="I238" s="235"/>
      <c r="J238" s="236">
        <f>ROUND(I238*H238,2)</f>
        <v>0</v>
      </c>
      <c r="K238" s="237"/>
      <c r="L238" s="238"/>
      <c r="M238" s="239" t="s">
        <v>1</v>
      </c>
      <c r="N238" s="240" t="s">
        <v>39</v>
      </c>
      <c r="O238" s="88"/>
      <c r="P238" s="226">
        <f>O238*H238</f>
        <v>0</v>
      </c>
      <c r="Q238" s="226">
        <v>0.00125</v>
      </c>
      <c r="R238" s="226">
        <f>Q238*H238</f>
        <v>0.00125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157</v>
      </c>
      <c r="AT238" s="228" t="s">
        <v>231</v>
      </c>
      <c r="AU238" s="228" t="s">
        <v>84</v>
      </c>
      <c r="AY238" s="14" t="s">
        <v>124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82</v>
      </c>
      <c r="BK238" s="229">
        <f>ROUND(I238*H238,2)</f>
        <v>0</v>
      </c>
      <c r="BL238" s="14" t="s">
        <v>130</v>
      </c>
      <c r="BM238" s="228" t="s">
        <v>575</v>
      </c>
    </row>
    <row r="239" s="2" customFormat="1" ht="24.15" customHeight="1">
      <c r="A239" s="35"/>
      <c r="B239" s="36"/>
      <c r="C239" s="216" t="s">
        <v>576</v>
      </c>
      <c r="D239" s="216" t="s">
        <v>126</v>
      </c>
      <c r="E239" s="217" t="s">
        <v>577</v>
      </c>
      <c r="F239" s="218" t="s">
        <v>578</v>
      </c>
      <c r="G239" s="219" t="s">
        <v>268</v>
      </c>
      <c r="H239" s="220">
        <v>14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39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130</v>
      </c>
      <c r="AT239" s="228" t="s">
        <v>126</v>
      </c>
      <c r="AU239" s="228" t="s">
        <v>84</v>
      </c>
      <c r="AY239" s="14" t="s">
        <v>124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82</v>
      </c>
      <c r="BK239" s="229">
        <f>ROUND(I239*H239,2)</f>
        <v>0</v>
      </c>
      <c r="BL239" s="14" t="s">
        <v>130</v>
      </c>
      <c r="BM239" s="228" t="s">
        <v>579</v>
      </c>
    </row>
    <row r="240" s="2" customFormat="1" ht="24.15" customHeight="1">
      <c r="A240" s="35"/>
      <c r="B240" s="36"/>
      <c r="C240" s="230" t="s">
        <v>580</v>
      </c>
      <c r="D240" s="230" t="s">
        <v>231</v>
      </c>
      <c r="E240" s="231" t="s">
        <v>581</v>
      </c>
      <c r="F240" s="232" t="s">
        <v>582</v>
      </c>
      <c r="G240" s="233" t="s">
        <v>268</v>
      </c>
      <c r="H240" s="234">
        <v>14</v>
      </c>
      <c r="I240" s="235"/>
      <c r="J240" s="236">
        <f>ROUND(I240*H240,2)</f>
        <v>0</v>
      </c>
      <c r="K240" s="237"/>
      <c r="L240" s="238"/>
      <c r="M240" s="239" t="s">
        <v>1</v>
      </c>
      <c r="N240" s="240" t="s">
        <v>39</v>
      </c>
      <c r="O240" s="88"/>
      <c r="P240" s="226">
        <f>O240*H240</f>
        <v>0</v>
      </c>
      <c r="Q240" s="226">
        <v>0.0035999999999999999</v>
      </c>
      <c r="R240" s="226">
        <f>Q240*H240</f>
        <v>0.0504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157</v>
      </c>
      <c r="AT240" s="228" t="s">
        <v>231</v>
      </c>
      <c r="AU240" s="228" t="s">
        <v>84</v>
      </c>
      <c r="AY240" s="14" t="s">
        <v>124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82</v>
      </c>
      <c r="BK240" s="229">
        <f>ROUND(I240*H240,2)</f>
        <v>0</v>
      </c>
      <c r="BL240" s="14" t="s">
        <v>130</v>
      </c>
      <c r="BM240" s="228" t="s">
        <v>583</v>
      </c>
    </row>
    <row r="241" s="2" customFormat="1" ht="24.15" customHeight="1">
      <c r="A241" s="35"/>
      <c r="B241" s="36"/>
      <c r="C241" s="216" t="s">
        <v>584</v>
      </c>
      <c r="D241" s="216" t="s">
        <v>126</v>
      </c>
      <c r="E241" s="217" t="s">
        <v>585</v>
      </c>
      <c r="F241" s="218" t="s">
        <v>586</v>
      </c>
      <c r="G241" s="219" t="s">
        <v>268</v>
      </c>
      <c r="H241" s="220">
        <v>14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39</v>
      </c>
      <c r="O241" s="88"/>
      <c r="P241" s="226">
        <f>O241*H241</f>
        <v>0</v>
      </c>
      <c r="Q241" s="226">
        <v>0.00024000000000000001</v>
      </c>
      <c r="R241" s="226">
        <f>Q241*H241</f>
        <v>0.0033600000000000001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130</v>
      </c>
      <c r="AT241" s="228" t="s">
        <v>126</v>
      </c>
      <c r="AU241" s="228" t="s">
        <v>84</v>
      </c>
      <c r="AY241" s="14" t="s">
        <v>124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82</v>
      </c>
      <c r="BK241" s="229">
        <f>ROUND(I241*H241,2)</f>
        <v>0</v>
      </c>
      <c r="BL241" s="14" t="s">
        <v>130</v>
      </c>
      <c r="BM241" s="228" t="s">
        <v>587</v>
      </c>
    </row>
    <row r="242" s="2" customFormat="1" ht="24.15" customHeight="1">
      <c r="A242" s="35"/>
      <c r="B242" s="36"/>
      <c r="C242" s="230" t="s">
        <v>588</v>
      </c>
      <c r="D242" s="230" t="s">
        <v>231</v>
      </c>
      <c r="E242" s="231" t="s">
        <v>589</v>
      </c>
      <c r="F242" s="232" t="s">
        <v>590</v>
      </c>
      <c r="G242" s="233" t="s">
        <v>268</v>
      </c>
      <c r="H242" s="234">
        <v>14</v>
      </c>
      <c r="I242" s="235"/>
      <c r="J242" s="236">
        <f>ROUND(I242*H242,2)</f>
        <v>0</v>
      </c>
      <c r="K242" s="237"/>
      <c r="L242" s="238"/>
      <c r="M242" s="239" t="s">
        <v>1</v>
      </c>
      <c r="N242" s="240" t="s">
        <v>39</v>
      </c>
      <c r="O242" s="88"/>
      <c r="P242" s="226">
        <f>O242*H242</f>
        <v>0</v>
      </c>
      <c r="Q242" s="226">
        <v>0.0038</v>
      </c>
      <c r="R242" s="226">
        <f>Q242*H242</f>
        <v>0.053199999999999997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157</v>
      </c>
      <c r="AT242" s="228" t="s">
        <v>231</v>
      </c>
      <c r="AU242" s="228" t="s">
        <v>84</v>
      </c>
      <c r="AY242" s="14" t="s">
        <v>124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82</v>
      </c>
      <c r="BK242" s="229">
        <f>ROUND(I242*H242,2)</f>
        <v>0</v>
      </c>
      <c r="BL242" s="14" t="s">
        <v>130</v>
      </c>
      <c r="BM242" s="228" t="s">
        <v>591</v>
      </c>
    </row>
    <row r="243" s="2" customFormat="1" ht="24.15" customHeight="1">
      <c r="A243" s="35"/>
      <c r="B243" s="36"/>
      <c r="C243" s="230" t="s">
        <v>592</v>
      </c>
      <c r="D243" s="230" t="s">
        <v>231</v>
      </c>
      <c r="E243" s="231" t="s">
        <v>525</v>
      </c>
      <c r="F243" s="232" t="s">
        <v>526</v>
      </c>
      <c r="G243" s="233" t="s">
        <v>268</v>
      </c>
      <c r="H243" s="234">
        <v>14</v>
      </c>
      <c r="I243" s="235"/>
      <c r="J243" s="236">
        <f>ROUND(I243*H243,2)</f>
        <v>0</v>
      </c>
      <c r="K243" s="237"/>
      <c r="L243" s="238"/>
      <c r="M243" s="239" t="s">
        <v>1</v>
      </c>
      <c r="N243" s="240" t="s">
        <v>39</v>
      </c>
      <c r="O243" s="88"/>
      <c r="P243" s="226">
        <f>O243*H243</f>
        <v>0</v>
      </c>
      <c r="Q243" s="226">
        <v>0.0023999999999999998</v>
      </c>
      <c r="R243" s="226">
        <f>Q243*H243</f>
        <v>0.033599999999999998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157</v>
      </c>
      <c r="AT243" s="228" t="s">
        <v>231</v>
      </c>
      <c r="AU243" s="228" t="s">
        <v>84</v>
      </c>
      <c r="AY243" s="14" t="s">
        <v>124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82</v>
      </c>
      <c r="BK243" s="229">
        <f>ROUND(I243*H243,2)</f>
        <v>0</v>
      </c>
      <c r="BL243" s="14" t="s">
        <v>130</v>
      </c>
      <c r="BM243" s="228" t="s">
        <v>593</v>
      </c>
    </row>
    <row r="244" s="2" customFormat="1" ht="16.5" customHeight="1">
      <c r="A244" s="35"/>
      <c r="B244" s="36"/>
      <c r="C244" s="216" t="s">
        <v>594</v>
      </c>
      <c r="D244" s="216" t="s">
        <v>126</v>
      </c>
      <c r="E244" s="217" t="s">
        <v>595</v>
      </c>
      <c r="F244" s="218" t="s">
        <v>596</v>
      </c>
      <c r="G244" s="219" t="s">
        <v>151</v>
      </c>
      <c r="H244" s="220">
        <v>581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39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130</v>
      </c>
      <c r="AT244" s="228" t="s">
        <v>126</v>
      </c>
      <c r="AU244" s="228" t="s">
        <v>84</v>
      </c>
      <c r="AY244" s="14" t="s">
        <v>124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82</v>
      </c>
      <c r="BK244" s="229">
        <f>ROUND(I244*H244,2)</f>
        <v>0</v>
      </c>
      <c r="BL244" s="14" t="s">
        <v>130</v>
      </c>
      <c r="BM244" s="228" t="s">
        <v>597</v>
      </c>
    </row>
    <row r="245" s="2" customFormat="1" ht="24.15" customHeight="1">
      <c r="A245" s="35"/>
      <c r="B245" s="36"/>
      <c r="C245" s="216" t="s">
        <v>598</v>
      </c>
      <c r="D245" s="216" t="s">
        <v>126</v>
      </c>
      <c r="E245" s="217" t="s">
        <v>599</v>
      </c>
      <c r="F245" s="218" t="s">
        <v>600</v>
      </c>
      <c r="G245" s="219" t="s">
        <v>151</v>
      </c>
      <c r="H245" s="220">
        <v>581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39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130</v>
      </c>
      <c r="AT245" s="228" t="s">
        <v>126</v>
      </c>
      <c r="AU245" s="228" t="s">
        <v>84</v>
      </c>
      <c r="AY245" s="14" t="s">
        <v>124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82</v>
      </c>
      <c r="BK245" s="229">
        <f>ROUND(I245*H245,2)</f>
        <v>0</v>
      </c>
      <c r="BL245" s="14" t="s">
        <v>130</v>
      </c>
      <c r="BM245" s="228" t="s">
        <v>601</v>
      </c>
    </row>
    <row r="246" s="2" customFormat="1" ht="24.15" customHeight="1">
      <c r="A246" s="35"/>
      <c r="B246" s="36"/>
      <c r="C246" s="216" t="s">
        <v>602</v>
      </c>
      <c r="D246" s="216" t="s">
        <v>126</v>
      </c>
      <c r="E246" s="217" t="s">
        <v>603</v>
      </c>
      <c r="F246" s="218" t="s">
        <v>604</v>
      </c>
      <c r="G246" s="219" t="s">
        <v>605</v>
      </c>
      <c r="H246" s="220">
        <v>6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39</v>
      </c>
      <c r="O246" s="88"/>
      <c r="P246" s="226">
        <f>O246*H246</f>
        <v>0</v>
      </c>
      <c r="Q246" s="226">
        <v>0.45937</v>
      </c>
      <c r="R246" s="226">
        <f>Q246*H246</f>
        <v>2.7562199999999999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130</v>
      </c>
      <c r="AT246" s="228" t="s">
        <v>126</v>
      </c>
      <c r="AU246" s="228" t="s">
        <v>84</v>
      </c>
      <c r="AY246" s="14" t="s">
        <v>124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82</v>
      </c>
      <c r="BK246" s="229">
        <f>ROUND(I246*H246,2)</f>
        <v>0</v>
      </c>
      <c r="BL246" s="14" t="s">
        <v>130</v>
      </c>
      <c r="BM246" s="228" t="s">
        <v>606</v>
      </c>
    </row>
    <row r="247" s="2" customFormat="1" ht="16.5" customHeight="1">
      <c r="A247" s="35"/>
      <c r="B247" s="36"/>
      <c r="C247" s="216" t="s">
        <v>607</v>
      </c>
      <c r="D247" s="216" t="s">
        <v>126</v>
      </c>
      <c r="E247" s="217" t="s">
        <v>608</v>
      </c>
      <c r="F247" s="218" t="s">
        <v>609</v>
      </c>
      <c r="G247" s="219" t="s">
        <v>268</v>
      </c>
      <c r="H247" s="220">
        <v>14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39</v>
      </c>
      <c r="O247" s="88"/>
      <c r="P247" s="226">
        <f>O247*H247</f>
        <v>0</v>
      </c>
      <c r="Q247" s="226">
        <v>0.040000000000000001</v>
      </c>
      <c r="R247" s="226">
        <f>Q247*H247</f>
        <v>0.56000000000000005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130</v>
      </c>
      <c r="AT247" s="228" t="s">
        <v>126</v>
      </c>
      <c r="AU247" s="228" t="s">
        <v>84</v>
      </c>
      <c r="AY247" s="14" t="s">
        <v>124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82</v>
      </c>
      <c r="BK247" s="229">
        <f>ROUND(I247*H247,2)</f>
        <v>0</v>
      </c>
      <c r="BL247" s="14" t="s">
        <v>130</v>
      </c>
      <c r="BM247" s="228" t="s">
        <v>610</v>
      </c>
    </row>
    <row r="248" s="2" customFormat="1" ht="24.15" customHeight="1">
      <c r="A248" s="35"/>
      <c r="B248" s="36"/>
      <c r="C248" s="230" t="s">
        <v>611</v>
      </c>
      <c r="D248" s="230" t="s">
        <v>231</v>
      </c>
      <c r="E248" s="231" t="s">
        <v>612</v>
      </c>
      <c r="F248" s="232" t="s">
        <v>613</v>
      </c>
      <c r="G248" s="233" t="s">
        <v>268</v>
      </c>
      <c r="H248" s="234">
        <v>14</v>
      </c>
      <c r="I248" s="235"/>
      <c r="J248" s="236">
        <f>ROUND(I248*H248,2)</f>
        <v>0</v>
      </c>
      <c r="K248" s="237"/>
      <c r="L248" s="238"/>
      <c r="M248" s="239" t="s">
        <v>1</v>
      </c>
      <c r="N248" s="240" t="s">
        <v>39</v>
      </c>
      <c r="O248" s="88"/>
      <c r="P248" s="226">
        <f>O248*H248</f>
        <v>0</v>
      </c>
      <c r="Q248" s="226">
        <v>0.0030000000000000001</v>
      </c>
      <c r="R248" s="226">
        <f>Q248*H248</f>
        <v>0.042000000000000003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157</v>
      </c>
      <c r="AT248" s="228" t="s">
        <v>231</v>
      </c>
      <c r="AU248" s="228" t="s">
        <v>84</v>
      </c>
      <c r="AY248" s="14" t="s">
        <v>124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82</v>
      </c>
      <c r="BK248" s="229">
        <f>ROUND(I248*H248,2)</f>
        <v>0</v>
      </c>
      <c r="BL248" s="14" t="s">
        <v>130</v>
      </c>
      <c r="BM248" s="228" t="s">
        <v>614</v>
      </c>
    </row>
    <row r="249" s="2" customFormat="1" ht="16.5" customHeight="1">
      <c r="A249" s="35"/>
      <c r="B249" s="36"/>
      <c r="C249" s="216" t="s">
        <v>615</v>
      </c>
      <c r="D249" s="216" t="s">
        <v>126</v>
      </c>
      <c r="E249" s="217" t="s">
        <v>616</v>
      </c>
      <c r="F249" s="218" t="s">
        <v>617</v>
      </c>
      <c r="G249" s="219" t="s">
        <v>268</v>
      </c>
      <c r="H249" s="220">
        <v>9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39</v>
      </c>
      <c r="O249" s="88"/>
      <c r="P249" s="226">
        <f>O249*H249</f>
        <v>0</v>
      </c>
      <c r="Q249" s="226">
        <v>0.040000000000000001</v>
      </c>
      <c r="R249" s="226">
        <f>Q249*H249</f>
        <v>0.35999999999999999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130</v>
      </c>
      <c r="AT249" s="228" t="s">
        <v>126</v>
      </c>
      <c r="AU249" s="228" t="s">
        <v>84</v>
      </c>
      <c r="AY249" s="14" t="s">
        <v>124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82</v>
      </c>
      <c r="BK249" s="229">
        <f>ROUND(I249*H249,2)</f>
        <v>0</v>
      </c>
      <c r="BL249" s="14" t="s">
        <v>130</v>
      </c>
      <c r="BM249" s="228" t="s">
        <v>618</v>
      </c>
    </row>
    <row r="250" s="2" customFormat="1" ht="24.15" customHeight="1">
      <c r="A250" s="35"/>
      <c r="B250" s="36"/>
      <c r="C250" s="230" t="s">
        <v>619</v>
      </c>
      <c r="D250" s="230" t="s">
        <v>231</v>
      </c>
      <c r="E250" s="231" t="s">
        <v>620</v>
      </c>
      <c r="F250" s="232" t="s">
        <v>621</v>
      </c>
      <c r="G250" s="233" t="s">
        <v>268</v>
      </c>
      <c r="H250" s="234">
        <v>9</v>
      </c>
      <c r="I250" s="235"/>
      <c r="J250" s="236">
        <f>ROUND(I250*H250,2)</f>
        <v>0</v>
      </c>
      <c r="K250" s="237"/>
      <c r="L250" s="238"/>
      <c r="M250" s="239" t="s">
        <v>1</v>
      </c>
      <c r="N250" s="240" t="s">
        <v>39</v>
      </c>
      <c r="O250" s="88"/>
      <c r="P250" s="226">
        <f>O250*H250</f>
        <v>0</v>
      </c>
      <c r="Q250" s="226">
        <v>0.011299999999999999</v>
      </c>
      <c r="R250" s="226">
        <f>Q250*H250</f>
        <v>0.1017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157</v>
      </c>
      <c r="AT250" s="228" t="s">
        <v>231</v>
      </c>
      <c r="AU250" s="228" t="s">
        <v>84</v>
      </c>
      <c r="AY250" s="14" t="s">
        <v>124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82</v>
      </c>
      <c r="BK250" s="229">
        <f>ROUND(I250*H250,2)</f>
        <v>0</v>
      </c>
      <c r="BL250" s="14" t="s">
        <v>130</v>
      </c>
      <c r="BM250" s="228" t="s">
        <v>622</v>
      </c>
    </row>
    <row r="251" s="2" customFormat="1" ht="24.15" customHeight="1">
      <c r="A251" s="35"/>
      <c r="B251" s="36"/>
      <c r="C251" s="230" t="s">
        <v>623</v>
      </c>
      <c r="D251" s="230" t="s">
        <v>231</v>
      </c>
      <c r="E251" s="231" t="s">
        <v>624</v>
      </c>
      <c r="F251" s="232" t="s">
        <v>625</v>
      </c>
      <c r="G251" s="233" t="s">
        <v>268</v>
      </c>
      <c r="H251" s="234">
        <v>23</v>
      </c>
      <c r="I251" s="235"/>
      <c r="J251" s="236">
        <f>ROUND(I251*H251,2)</f>
        <v>0</v>
      </c>
      <c r="K251" s="237"/>
      <c r="L251" s="238"/>
      <c r="M251" s="239" t="s">
        <v>1</v>
      </c>
      <c r="N251" s="240" t="s">
        <v>39</v>
      </c>
      <c r="O251" s="88"/>
      <c r="P251" s="226">
        <f>O251*H251</f>
        <v>0</v>
      </c>
      <c r="Q251" s="226">
        <v>0.00089999999999999998</v>
      </c>
      <c r="R251" s="226">
        <f>Q251*H251</f>
        <v>0.0207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157</v>
      </c>
      <c r="AT251" s="228" t="s">
        <v>231</v>
      </c>
      <c r="AU251" s="228" t="s">
        <v>84</v>
      </c>
      <c r="AY251" s="14" t="s">
        <v>124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82</v>
      </c>
      <c r="BK251" s="229">
        <f>ROUND(I251*H251,2)</f>
        <v>0</v>
      </c>
      <c r="BL251" s="14" t="s">
        <v>130</v>
      </c>
      <c r="BM251" s="228" t="s">
        <v>626</v>
      </c>
    </row>
    <row r="252" s="2" customFormat="1" ht="16.5" customHeight="1">
      <c r="A252" s="35"/>
      <c r="B252" s="36"/>
      <c r="C252" s="216" t="s">
        <v>627</v>
      </c>
      <c r="D252" s="216" t="s">
        <v>126</v>
      </c>
      <c r="E252" s="217" t="s">
        <v>628</v>
      </c>
      <c r="F252" s="218" t="s">
        <v>629</v>
      </c>
      <c r="G252" s="219" t="s">
        <v>151</v>
      </c>
      <c r="H252" s="220">
        <v>581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39</v>
      </c>
      <c r="O252" s="88"/>
      <c r="P252" s="226">
        <f>O252*H252</f>
        <v>0</v>
      </c>
      <c r="Q252" s="226">
        <v>0.00019000000000000001</v>
      </c>
      <c r="R252" s="226">
        <f>Q252*H252</f>
        <v>0.11039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130</v>
      </c>
      <c r="AT252" s="228" t="s">
        <v>126</v>
      </c>
      <c r="AU252" s="228" t="s">
        <v>84</v>
      </c>
      <c r="AY252" s="14" t="s">
        <v>124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82</v>
      </c>
      <c r="BK252" s="229">
        <f>ROUND(I252*H252,2)</f>
        <v>0</v>
      </c>
      <c r="BL252" s="14" t="s">
        <v>130</v>
      </c>
      <c r="BM252" s="228" t="s">
        <v>630</v>
      </c>
    </row>
    <row r="253" s="2" customFormat="1" ht="16.5" customHeight="1">
      <c r="A253" s="35"/>
      <c r="B253" s="36"/>
      <c r="C253" s="230" t="s">
        <v>631</v>
      </c>
      <c r="D253" s="230" t="s">
        <v>231</v>
      </c>
      <c r="E253" s="231" t="s">
        <v>632</v>
      </c>
      <c r="F253" s="232" t="s">
        <v>633</v>
      </c>
      <c r="G253" s="233" t="s">
        <v>151</v>
      </c>
      <c r="H253" s="234">
        <v>581</v>
      </c>
      <c r="I253" s="235"/>
      <c r="J253" s="236">
        <f>ROUND(I253*H253,2)</f>
        <v>0</v>
      </c>
      <c r="K253" s="237"/>
      <c r="L253" s="238"/>
      <c r="M253" s="239" t="s">
        <v>1</v>
      </c>
      <c r="N253" s="240" t="s">
        <v>39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157</v>
      </c>
      <c r="AT253" s="228" t="s">
        <v>231</v>
      </c>
      <c r="AU253" s="228" t="s">
        <v>84</v>
      </c>
      <c r="AY253" s="14" t="s">
        <v>124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82</v>
      </c>
      <c r="BK253" s="229">
        <f>ROUND(I253*H253,2)</f>
        <v>0</v>
      </c>
      <c r="BL253" s="14" t="s">
        <v>130</v>
      </c>
      <c r="BM253" s="228" t="s">
        <v>634</v>
      </c>
    </row>
    <row r="254" s="2" customFormat="1" ht="24.15" customHeight="1">
      <c r="A254" s="35"/>
      <c r="B254" s="36"/>
      <c r="C254" s="216" t="s">
        <v>635</v>
      </c>
      <c r="D254" s="216" t="s">
        <v>126</v>
      </c>
      <c r="E254" s="217" t="s">
        <v>636</v>
      </c>
      <c r="F254" s="218" t="s">
        <v>637</v>
      </c>
      <c r="G254" s="219" t="s">
        <v>151</v>
      </c>
      <c r="H254" s="220">
        <v>581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39</v>
      </c>
      <c r="O254" s="88"/>
      <c r="P254" s="226">
        <f>O254*H254</f>
        <v>0</v>
      </c>
      <c r="Q254" s="226">
        <v>9.0000000000000006E-05</v>
      </c>
      <c r="R254" s="226">
        <f>Q254*H254</f>
        <v>0.052290000000000003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130</v>
      </c>
      <c r="AT254" s="228" t="s">
        <v>126</v>
      </c>
      <c r="AU254" s="228" t="s">
        <v>84</v>
      </c>
      <c r="AY254" s="14" t="s">
        <v>124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82</v>
      </c>
      <c r="BK254" s="229">
        <f>ROUND(I254*H254,2)</f>
        <v>0</v>
      </c>
      <c r="BL254" s="14" t="s">
        <v>130</v>
      </c>
      <c r="BM254" s="228" t="s">
        <v>638</v>
      </c>
    </row>
    <row r="255" s="12" customFormat="1" ht="22.8" customHeight="1">
      <c r="A255" s="12"/>
      <c r="B255" s="200"/>
      <c r="C255" s="201"/>
      <c r="D255" s="202" t="s">
        <v>73</v>
      </c>
      <c r="E255" s="214" t="s">
        <v>161</v>
      </c>
      <c r="F255" s="214" t="s">
        <v>639</v>
      </c>
      <c r="G255" s="201"/>
      <c r="H255" s="201"/>
      <c r="I255" s="204"/>
      <c r="J255" s="215">
        <f>BK255</f>
        <v>0</v>
      </c>
      <c r="K255" s="201"/>
      <c r="L255" s="206"/>
      <c r="M255" s="207"/>
      <c r="N255" s="208"/>
      <c r="O255" s="208"/>
      <c r="P255" s="209">
        <f>SUM(P256:P258)</f>
        <v>0</v>
      </c>
      <c r="Q255" s="208"/>
      <c r="R255" s="209">
        <f>SUM(R256:R258)</f>
        <v>0</v>
      </c>
      <c r="S255" s="208"/>
      <c r="T255" s="210">
        <f>SUM(T256:T258)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1" t="s">
        <v>82</v>
      </c>
      <c r="AT255" s="212" t="s">
        <v>73</v>
      </c>
      <c r="AU255" s="212" t="s">
        <v>82</v>
      </c>
      <c r="AY255" s="211" t="s">
        <v>124</v>
      </c>
      <c r="BK255" s="213">
        <f>SUM(BK256:BK258)</f>
        <v>0</v>
      </c>
    </row>
    <row r="256" s="2" customFormat="1" ht="24.15" customHeight="1">
      <c r="A256" s="35"/>
      <c r="B256" s="36"/>
      <c r="C256" s="216" t="s">
        <v>640</v>
      </c>
      <c r="D256" s="216" t="s">
        <v>126</v>
      </c>
      <c r="E256" s="217" t="s">
        <v>641</v>
      </c>
      <c r="F256" s="218" t="s">
        <v>642</v>
      </c>
      <c r="G256" s="219" t="s">
        <v>129</v>
      </c>
      <c r="H256" s="220">
        <v>57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39</v>
      </c>
      <c r="O256" s="88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130</v>
      </c>
      <c r="AT256" s="228" t="s">
        <v>126</v>
      </c>
      <c r="AU256" s="228" t="s">
        <v>84</v>
      </c>
      <c r="AY256" s="14" t="s">
        <v>124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82</v>
      </c>
      <c r="BK256" s="229">
        <f>ROUND(I256*H256,2)</f>
        <v>0</v>
      </c>
      <c r="BL256" s="14" t="s">
        <v>130</v>
      </c>
      <c r="BM256" s="228" t="s">
        <v>643</v>
      </c>
    </row>
    <row r="257" s="2" customFormat="1" ht="21.75" customHeight="1">
      <c r="A257" s="35"/>
      <c r="B257" s="36"/>
      <c r="C257" s="216" t="s">
        <v>644</v>
      </c>
      <c r="D257" s="216" t="s">
        <v>126</v>
      </c>
      <c r="E257" s="217" t="s">
        <v>645</v>
      </c>
      <c r="F257" s="218" t="s">
        <v>646</v>
      </c>
      <c r="G257" s="219" t="s">
        <v>215</v>
      </c>
      <c r="H257" s="220">
        <v>196.02000000000001</v>
      </c>
      <c r="I257" s="221"/>
      <c r="J257" s="222">
        <f>ROUND(I257*H257,2)</f>
        <v>0</v>
      </c>
      <c r="K257" s="223"/>
      <c r="L257" s="41"/>
      <c r="M257" s="224" t="s">
        <v>1</v>
      </c>
      <c r="N257" s="225" t="s">
        <v>39</v>
      </c>
      <c r="O257" s="88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130</v>
      </c>
      <c r="AT257" s="228" t="s">
        <v>126</v>
      </c>
      <c r="AU257" s="228" t="s">
        <v>84</v>
      </c>
      <c r="AY257" s="14" t="s">
        <v>124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4" t="s">
        <v>82</v>
      </c>
      <c r="BK257" s="229">
        <f>ROUND(I257*H257,2)</f>
        <v>0</v>
      </c>
      <c r="BL257" s="14" t="s">
        <v>130</v>
      </c>
      <c r="BM257" s="228" t="s">
        <v>647</v>
      </c>
    </row>
    <row r="258" s="2" customFormat="1" ht="24.15" customHeight="1">
      <c r="A258" s="35"/>
      <c r="B258" s="36"/>
      <c r="C258" s="216" t="s">
        <v>648</v>
      </c>
      <c r="D258" s="216" t="s">
        <v>126</v>
      </c>
      <c r="E258" s="217" t="s">
        <v>649</v>
      </c>
      <c r="F258" s="218" t="s">
        <v>650</v>
      </c>
      <c r="G258" s="219" t="s">
        <v>215</v>
      </c>
      <c r="H258" s="220">
        <v>784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39</v>
      </c>
      <c r="O258" s="88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130</v>
      </c>
      <c r="AT258" s="228" t="s">
        <v>126</v>
      </c>
      <c r="AU258" s="228" t="s">
        <v>84</v>
      </c>
      <c r="AY258" s="14" t="s">
        <v>124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82</v>
      </c>
      <c r="BK258" s="229">
        <f>ROUND(I258*H258,2)</f>
        <v>0</v>
      </c>
      <c r="BL258" s="14" t="s">
        <v>130</v>
      </c>
      <c r="BM258" s="228" t="s">
        <v>651</v>
      </c>
    </row>
    <row r="259" s="12" customFormat="1" ht="22.8" customHeight="1">
      <c r="A259" s="12"/>
      <c r="B259" s="200"/>
      <c r="C259" s="201"/>
      <c r="D259" s="202" t="s">
        <v>73</v>
      </c>
      <c r="E259" s="214" t="s">
        <v>652</v>
      </c>
      <c r="F259" s="214" t="s">
        <v>653</v>
      </c>
      <c r="G259" s="201"/>
      <c r="H259" s="201"/>
      <c r="I259" s="204"/>
      <c r="J259" s="215">
        <f>BK259</f>
        <v>0</v>
      </c>
      <c r="K259" s="201"/>
      <c r="L259" s="206"/>
      <c r="M259" s="207"/>
      <c r="N259" s="208"/>
      <c r="O259" s="208"/>
      <c r="P259" s="209">
        <f>SUM(P260:P262)</f>
        <v>0</v>
      </c>
      <c r="Q259" s="208"/>
      <c r="R259" s="209">
        <f>SUM(R260:R262)</f>
        <v>0</v>
      </c>
      <c r="S259" s="208"/>
      <c r="T259" s="210">
        <f>SUM(T260:T262)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1" t="s">
        <v>82</v>
      </c>
      <c r="AT259" s="212" t="s">
        <v>73</v>
      </c>
      <c r="AU259" s="212" t="s">
        <v>82</v>
      </c>
      <c r="AY259" s="211" t="s">
        <v>124</v>
      </c>
      <c r="BK259" s="213">
        <f>SUM(BK260:BK262)</f>
        <v>0</v>
      </c>
    </row>
    <row r="260" s="2" customFormat="1" ht="33" customHeight="1">
      <c r="A260" s="35"/>
      <c r="B260" s="36"/>
      <c r="C260" s="216" t="s">
        <v>654</v>
      </c>
      <c r="D260" s="216" t="s">
        <v>126</v>
      </c>
      <c r="E260" s="217" t="s">
        <v>655</v>
      </c>
      <c r="F260" s="218" t="s">
        <v>656</v>
      </c>
      <c r="G260" s="219" t="s">
        <v>215</v>
      </c>
      <c r="H260" s="220">
        <v>1040.781</v>
      </c>
      <c r="I260" s="221"/>
      <c r="J260" s="222">
        <f>ROUND(I260*H260,2)</f>
        <v>0</v>
      </c>
      <c r="K260" s="223"/>
      <c r="L260" s="41"/>
      <c r="M260" s="224" t="s">
        <v>1</v>
      </c>
      <c r="N260" s="225" t="s">
        <v>39</v>
      </c>
      <c r="O260" s="88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130</v>
      </c>
      <c r="AT260" s="228" t="s">
        <v>126</v>
      </c>
      <c r="AU260" s="228" t="s">
        <v>84</v>
      </c>
      <c r="AY260" s="14" t="s">
        <v>124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82</v>
      </c>
      <c r="BK260" s="229">
        <f>ROUND(I260*H260,2)</f>
        <v>0</v>
      </c>
      <c r="BL260" s="14" t="s">
        <v>130</v>
      </c>
      <c r="BM260" s="228" t="s">
        <v>657</v>
      </c>
    </row>
    <row r="261" s="2" customFormat="1" ht="24.15" customHeight="1">
      <c r="A261" s="35"/>
      <c r="B261" s="36"/>
      <c r="C261" s="216" t="s">
        <v>658</v>
      </c>
      <c r="D261" s="216" t="s">
        <v>126</v>
      </c>
      <c r="E261" s="217" t="s">
        <v>659</v>
      </c>
      <c r="F261" s="218" t="s">
        <v>660</v>
      </c>
      <c r="G261" s="219" t="s">
        <v>215</v>
      </c>
      <c r="H261" s="220">
        <v>16</v>
      </c>
      <c r="I261" s="221"/>
      <c r="J261" s="222">
        <f>ROUND(I261*H261,2)</f>
        <v>0</v>
      </c>
      <c r="K261" s="223"/>
      <c r="L261" s="41"/>
      <c r="M261" s="224" t="s">
        <v>1</v>
      </c>
      <c r="N261" s="225" t="s">
        <v>39</v>
      </c>
      <c r="O261" s="88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130</v>
      </c>
      <c r="AT261" s="228" t="s">
        <v>126</v>
      </c>
      <c r="AU261" s="228" t="s">
        <v>84</v>
      </c>
      <c r="AY261" s="14" t="s">
        <v>124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82</v>
      </c>
      <c r="BK261" s="229">
        <f>ROUND(I261*H261,2)</f>
        <v>0</v>
      </c>
      <c r="BL261" s="14" t="s">
        <v>130</v>
      </c>
      <c r="BM261" s="228" t="s">
        <v>661</v>
      </c>
    </row>
    <row r="262" s="2" customFormat="1" ht="37.8" customHeight="1">
      <c r="A262" s="35"/>
      <c r="B262" s="36"/>
      <c r="C262" s="216" t="s">
        <v>662</v>
      </c>
      <c r="D262" s="216" t="s">
        <v>126</v>
      </c>
      <c r="E262" s="217" t="s">
        <v>663</v>
      </c>
      <c r="F262" s="218" t="s">
        <v>664</v>
      </c>
      <c r="G262" s="219" t="s">
        <v>215</v>
      </c>
      <c r="H262" s="220">
        <v>16</v>
      </c>
      <c r="I262" s="221"/>
      <c r="J262" s="222">
        <f>ROUND(I262*H262,2)</f>
        <v>0</v>
      </c>
      <c r="K262" s="223"/>
      <c r="L262" s="41"/>
      <c r="M262" s="241" t="s">
        <v>1</v>
      </c>
      <c r="N262" s="242" t="s">
        <v>39</v>
      </c>
      <c r="O262" s="243"/>
      <c r="P262" s="244">
        <f>O262*H262</f>
        <v>0</v>
      </c>
      <c r="Q262" s="244">
        <v>0</v>
      </c>
      <c r="R262" s="244">
        <f>Q262*H262</f>
        <v>0</v>
      </c>
      <c r="S262" s="244">
        <v>0</v>
      </c>
      <c r="T262" s="24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130</v>
      </c>
      <c r="AT262" s="228" t="s">
        <v>126</v>
      </c>
      <c r="AU262" s="228" t="s">
        <v>84</v>
      </c>
      <c r="AY262" s="14" t="s">
        <v>124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4" t="s">
        <v>82</v>
      </c>
      <c r="BK262" s="229">
        <f>ROUND(I262*H262,2)</f>
        <v>0</v>
      </c>
      <c r="BL262" s="14" t="s">
        <v>130</v>
      </c>
      <c r="BM262" s="228" t="s">
        <v>665</v>
      </c>
    </row>
    <row r="263" s="2" customFormat="1" ht="6.96" customHeight="1">
      <c r="A263" s="35"/>
      <c r="B263" s="63"/>
      <c r="C263" s="64"/>
      <c r="D263" s="64"/>
      <c r="E263" s="64"/>
      <c r="F263" s="64"/>
      <c r="G263" s="64"/>
      <c r="H263" s="64"/>
      <c r="I263" s="64"/>
      <c r="J263" s="64"/>
      <c r="K263" s="64"/>
      <c r="L263" s="41"/>
      <c r="M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</row>
  </sheetData>
  <sheetProtection sheet="1" autoFilter="0" formatColumns="0" formatRows="0" objects="1" scenarios="1" spinCount="100000" saltValue="u++KPe+Bv+K55QLq5kxgkxsg1f7LFVl6DpCOCDgQIBQPdueiKCkqh+NPw2fjKnbCBKP2lI1EH80UqnkXynSH+w==" hashValue="WSQfomvbfh4vh77QFl1Y/zT9mgdSlq/VUyvJtCANSNoXppepE+BpzW17NyknS9zZ1KlqlEZTcIfMjb2H8qhFfg==" algorithmName="SHA-512" password="CC35"/>
  <autoFilter ref="C122:K26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vodovodu Pomezí_výkop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666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32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ROUND((SUM(BE123:BE243)),  2)</f>
        <v>0</v>
      </c>
      <c r="G33" s="35"/>
      <c r="H33" s="35"/>
      <c r="I33" s="152">
        <v>0.20999999999999999</v>
      </c>
      <c r="J33" s="151">
        <f>ROUND(((SUM(BE123:BE243))*I33),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ROUND((SUM(BF123:BF243)),  2)</f>
        <v>0</v>
      </c>
      <c r="G34" s="35"/>
      <c r="H34" s="35"/>
      <c r="I34" s="152">
        <v>0.12</v>
      </c>
      <c r="J34" s="151">
        <f>ROUND(((SUM(BF123:BF243))*I34),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ROUND((SUM(BG123:BG243)),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ROUND((SUM(BH123:BH243)),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ROUND((SUM(BI123:BI243)),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vodovodu Pomezí_výkop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Vodovodní řad V2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Ing. Mencová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J158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105</v>
      </c>
      <c r="E100" s="185"/>
      <c r="F100" s="185"/>
      <c r="G100" s="185"/>
      <c r="H100" s="185"/>
      <c r="I100" s="185"/>
      <c r="J100" s="186">
        <f>J162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J170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107</v>
      </c>
      <c r="E102" s="185"/>
      <c r="F102" s="185"/>
      <c r="G102" s="185"/>
      <c r="H102" s="185"/>
      <c r="I102" s="185"/>
      <c r="J102" s="186">
        <f>J236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108</v>
      </c>
      <c r="E103" s="185"/>
      <c r="F103" s="185"/>
      <c r="G103" s="185"/>
      <c r="H103" s="185"/>
      <c r="I103" s="185"/>
      <c r="J103" s="186">
        <f>J240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Oprava vodovodu Pomezí_výkop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02 - Vodovodní řad V2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3. 12. 2024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>Ing. Mencová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110</v>
      </c>
      <c r="D122" s="191" t="s">
        <v>59</v>
      </c>
      <c r="E122" s="191" t="s">
        <v>55</v>
      </c>
      <c r="F122" s="191" t="s">
        <v>56</v>
      </c>
      <c r="G122" s="191" t="s">
        <v>111</v>
      </c>
      <c r="H122" s="191" t="s">
        <v>112</v>
      </c>
      <c r="I122" s="191" t="s">
        <v>113</v>
      </c>
      <c r="J122" s="192" t="s">
        <v>99</v>
      </c>
      <c r="K122" s="193" t="s">
        <v>114</v>
      </c>
      <c r="L122" s="194"/>
      <c r="M122" s="97" t="s">
        <v>1</v>
      </c>
      <c r="N122" s="98" t="s">
        <v>38</v>
      </c>
      <c r="O122" s="98" t="s">
        <v>115</v>
      </c>
      <c r="P122" s="98" t="s">
        <v>116</v>
      </c>
      <c r="Q122" s="98" t="s">
        <v>117</v>
      </c>
      <c r="R122" s="98" t="s">
        <v>118</v>
      </c>
      <c r="S122" s="98" t="s">
        <v>119</v>
      </c>
      <c r="T122" s="99" t="s">
        <v>120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121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</f>
        <v>0</v>
      </c>
      <c r="Q123" s="101"/>
      <c r="R123" s="197">
        <f>R124</f>
        <v>1006.3838220000002</v>
      </c>
      <c r="S123" s="101"/>
      <c r="T123" s="198">
        <f>T124</f>
        <v>127.95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101</v>
      </c>
      <c r="BK123" s="199">
        <f>BK124</f>
        <v>0</v>
      </c>
    </row>
    <row r="124" s="12" customFormat="1" ht="25.92" customHeight="1">
      <c r="A124" s="12"/>
      <c r="B124" s="200"/>
      <c r="C124" s="201"/>
      <c r="D124" s="202" t="s">
        <v>73</v>
      </c>
      <c r="E124" s="203" t="s">
        <v>122</v>
      </c>
      <c r="F124" s="203" t="s">
        <v>123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P125+P158+P162+P170+P236+P240</f>
        <v>0</v>
      </c>
      <c r="Q124" s="208"/>
      <c r="R124" s="209">
        <f>R125+R158+R162+R170+R236+R240</f>
        <v>1006.3838220000002</v>
      </c>
      <c r="S124" s="208"/>
      <c r="T124" s="210">
        <f>T125+T158+T162+T170+T236+T240</f>
        <v>127.95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82</v>
      </c>
      <c r="AT124" s="212" t="s">
        <v>73</v>
      </c>
      <c r="AU124" s="212" t="s">
        <v>74</v>
      </c>
      <c r="AY124" s="211" t="s">
        <v>124</v>
      </c>
      <c r="BK124" s="213">
        <f>BK125+BK158+BK162+BK170+BK236+BK240</f>
        <v>0</v>
      </c>
    </row>
    <row r="125" s="12" customFormat="1" ht="22.8" customHeight="1">
      <c r="A125" s="12"/>
      <c r="B125" s="200"/>
      <c r="C125" s="201"/>
      <c r="D125" s="202" t="s">
        <v>73</v>
      </c>
      <c r="E125" s="214" t="s">
        <v>82</v>
      </c>
      <c r="F125" s="214" t="s">
        <v>125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SUM(P126:P157)</f>
        <v>0</v>
      </c>
      <c r="Q125" s="208"/>
      <c r="R125" s="209">
        <f>SUM(R126:R157)</f>
        <v>1000.4469200000001</v>
      </c>
      <c r="S125" s="208"/>
      <c r="T125" s="210">
        <f>SUM(T126:T157)</f>
        <v>127.95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82</v>
      </c>
      <c r="AT125" s="212" t="s">
        <v>73</v>
      </c>
      <c r="AU125" s="212" t="s">
        <v>82</v>
      </c>
      <c r="AY125" s="211" t="s">
        <v>124</v>
      </c>
      <c r="BK125" s="213">
        <f>SUM(BK126:BK157)</f>
        <v>0</v>
      </c>
    </row>
    <row r="126" s="2" customFormat="1" ht="24.15" customHeight="1">
      <c r="A126" s="35"/>
      <c r="B126" s="36"/>
      <c r="C126" s="216" t="s">
        <v>82</v>
      </c>
      <c r="D126" s="216" t="s">
        <v>126</v>
      </c>
      <c r="E126" s="217" t="s">
        <v>667</v>
      </c>
      <c r="F126" s="218" t="s">
        <v>668</v>
      </c>
      <c r="G126" s="219" t="s">
        <v>129</v>
      </c>
      <c r="H126" s="220">
        <v>7.5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0.22</v>
      </c>
      <c r="T126" s="227">
        <f>S126*H126</f>
        <v>1.6499999999999999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130</v>
      </c>
      <c r="AT126" s="228" t="s">
        <v>126</v>
      </c>
      <c r="AU126" s="228" t="s">
        <v>84</v>
      </c>
      <c r="AY126" s="14" t="s">
        <v>124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130</v>
      </c>
      <c r="BM126" s="228" t="s">
        <v>669</v>
      </c>
    </row>
    <row r="127" s="2" customFormat="1" ht="33" customHeight="1">
      <c r="A127" s="35"/>
      <c r="B127" s="36"/>
      <c r="C127" s="216" t="s">
        <v>84</v>
      </c>
      <c r="D127" s="216" t="s">
        <v>126</v>
      </c>
      <c r="E127" s="217" t="s">
        <v>132</v>
      </c>
      <c r="F127" s="218" t="s">
        <v>133</v>
      </c>
      <c r="G127" s="219" t="s">
        <v>129</v>
      </c>
      <c r="H127" s="220">
        <v>3.5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0.29999999999999999</v>
      </c>
      <c r="T127" s="227">
        <f>S127*H127</f>
        <v>1.05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130</v>
      </c>
      <c r="AT127" s="228" t="s">
        <v>126</v>
      </c>
      <c r="AU127" s="228" t="s">
        <v>84</v>
      </c>
      <c r="AY127" s="14" t="s">
        <v>124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130</v>
      </c>
      <c r="BM127" s="228" t="s">
        <v>670</v>
      </c>
    </row>
    <row r="128" s="2" customFormat="1" ht="33" customHeight="1">
      <c r="A128" s="35"/>
      <c r="B128" s="36"/>
      <c r="C128" s="216" t="s">
        <v>135</v>
      </c>
      <c r="D128" s="216" t="s">
        <v>126</v>
      </c>
      <c r="E128" s="217" t="s">
        <v>136</v>
      </c>
      <c r="F128" s="218" t="s">
        <v>137</v>
      </c>
      <c r="G128" s="219" t="s">
        <v>129</v>
      </c>
      <c r="H128" s="220">
        <v>167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0.75</v>
      </c>
      <c r="T128" s="227">
        <f>S128*H128</f>
        <v>125.25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130</v>
      </c>
      <c r="AT128" s="228" t="s">
        <v>126</v>
      </c>
      <c r="AU128" s="228" t="s">
        <v>84</v>
      </c>
      <c r="AY128" s="14" t="s">
        <v>124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130</v>
      </c>
      <c r="BM128" s="228" t="s">
        <v>671</v>
      </c>
    </row>
    <row r="129" s="2" customFormat="1" ht="24.15" customHeight="1">
      <c r="A129" s="35"/>
      <c r="B129" s="36"/>
      <c r="C129" s="216" t="s">
        <v>130</v>
      </c>
      <c r="D129" s="216" t="s">
        <v>126</v>
      </c>
      <c r="E129" s="217" t="s">
        <v>139</v>
      </c>
      <c r="F129" s="218" t="s">
        <v>140</v>
      </c>
      <c r="G129" s="219" t="s">
        <v>141</v>
      </c>
      <c r="H129" s="220">
        <v>48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3.0000000000000001E-05</v>
      </c>
      <c r="R129" s="226">
        <f>Q129*H129</f>
        <v>0.0014400000000000001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130</v>
      </c>
      <c r="AT129" s="228" t="s">
        <v>126</v>
      </c>
      <c r="AU129" s="228" t="s">
        <v>84</v>
      </c>
      <c r="AY129" s="14" t="s">
        <v>124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130</v>
      </c>
      <c r="BM129" s="228" t="s">
        <v>672</v>
      </c>
    </row>
    <row r="130" s="2" customFormat="1" ht="24.15" customHeight="1">
      <c r="A130" s="35"/>
      <c r="B130" s="36"/>
      <c r="C130" s="216" t="s">
        <v>143</v>
      </c>
      <c r="D130" s="216" t="s">
        <v>126</v>
      </c>
      <c r="E130" s="217" t="s">
        <v>144</v>
      </c>
      <c r="F130" s="218" t="s">
        <v>145</v>
      </c>
      <c r="G130" s="219" t="s">
        <v>146</v>
      </c>
      <c r="H130" s="220">
        <v>30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130</v>
      </c>
      <c r="AT130" s="228" t="s">
        <v>126</v>
      </c>
      <c r="AU130" s="228" t="s">
        <v>84</v>
      </c>
      <c r="AY130" s="14" t="s">
        <v>124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130</v>
      </c>
      <c r="BM130" s="228" t="s">
        <v>673</v>
      </c>
    </row>
    <row r="131" s="2" customFormat="1" ht="24.15" customHeight="1">
      <c r="A131" s="35"/>
      <c r="B131" s="36"/>
      <c r="C131" s="216" t="s">
        <v>148</v>
      </c>
      <c r="D131" s="216" t="s">
        <v>126</v>
      </c>
      <c r="E131" s="217" t="s">
        <v>149</v>
      </c>
      <c r="F131" s="218" t="s">
        <v>150</v>
      </c>
      <c r="G131" s="219" t="s">
        <v>151</v>
      </c>
      <c r="H131" s="220">
        <v>7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0.0086800000000000002</v>
      </c>
      <c r="R131" s="226">
        <f>Q131*H131</f>
        <v>0.060760000000000002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84</v>
      </c>
      <c r="AY131" s="14" t="s">
        <v>124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130</v>
      </c>
      <c r="BM131" s="228" t="s">
        <v>674</v>
      </c>
    </row>
    <row r="132" s="2" customFormat="1" ht="24.15" customHeight="1">
      <c r="A132" s="35"/>
      <c r="B132" s="36"/>
      <c r="C132" s="216" t="s">
        <v>153</v>
      </c>
      <c r="D132" s="216" t="s">
        <v>126</v>
      </c>
      <c r="E132" s="217" t="s">
        <v>154</v>
      </c>
      <c r="F132" s="218" t="s">
        <v>155</v>
      </c>
      <c r="G132" s="219" t="s">
        <v>151</v>
      </c>
      <c r="H132" s="220">
        <v>12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0.0086800000000000002</v>
      </c>
      <c r="R132" s="226">
        <f>Q132*H132</f>
        <v>0.10416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130</v>
      </c>
      <c r="AT132" s="228" t="s">
        <v>126</v>
      </c>
      <c r="AU132" s="228" t="s">
        <v>84</v>
      </c>
      <c r="AY132" s="14" t="s">
        <v>124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130</v>
      </c>
      <c r="BM132" s="228" t="s">
        <v>675</v>
      </c>
    </row>
    <row r="133" s="2" customFormat="1" ht="24.15" customHeight="1">
      <c r="A133" s="35"/>
      <c r="B133" s="36"/>
      <c r="C133" s="216" t="s">
        <v>157</v>
      </c>
      <c r="D133" s="216" t="s">
        <v>126</v>
      </c>
      <c r="E133" s="217" t="s">
        <v>158</v>
      </c>
      <c r="F133" s="218" t="s">
        <v>159</v>
      </c>
      <c r="G133" s="219" t="s">
        <v>151</v>
      </c>
      <c r="H133" s="220">
        <v>11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0.036900000000000002</v>
      </c>
      <c r="R133" s="226">
        <f>Q133*H133</f>
        <v>0.40590000000000004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130</v>
      </c>
      <c r="AT133" s="228" t="s">
        <v>126</v>
      </c>
      <c r="AU133" s="228" t="s">
        <v>84</v>
      </c>
      <c r="AY133" s="14" t="s">
        <v>124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130</v>
      </c>
      <c r="BM133" s="228" t="s">
        <v>676</v>
      </c>
    </row>
    <row r="134" s="2" customFormat="1" ht="16.5" customHeight="1">
      <c r="A134" s="35"/>
      <c r="B134" s="36"/>
      <c r="C134" s="216" t="s">
        <v>161</v>
      </c>
      <c r="D134" s="216" t="s">
        <v>126</v>
      </c>
      <c r="E134" s="217" t="s">
        <v>162</v>
      </c>
      <c r="F134" s="218" t="s">
        <v>163</v>
      </c>
      <c r="G134" s="219" t="s">
        <v>151</v>
      </c>
      <c r="H134" s="220">
        <v>600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0.00055999999999999995</v>
      </c>
      <c r="R134" s="226">
        <f>Q134*H134</f>
        <v>0.33599999999999997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130</v>
      </c>
      <c r="AT134" s="228" t="s">
        <v>126</v>
      </c>
      <c r="AU134" s="228" t="s">
        <v>84</v>
      </c>
      <c r="AY134" s="14" t="s">
        <v>124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130</v>
      </c>
      <c r="BM134" s="228" t="s">
        <v>677</v>
      </c>
    </row>
    <row r="135" s="2" customFormat="1" ht="21.75" customHeight="1">
      <c r="A135" s="35"/>
      <c r="B135" s="36"/>
      <c r="C135" s="216" t="s">
        <v>165</v>
      </c>
      <c r="D135" s="216" t="s">
        <v>126</v>
      </c>
      <c r="E135" s="217" t="s">
        <v>166</v>
      </c>
      <c r="F135" s="218" t="s">
        <v>167</v>
      </c>
      <c r="G135" s="219" t="s">
        <v>151</v>
      </c>
      <c r="H135" s="220">
        <v>600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130</v>
      </c>
      <c r="AT135" s="228" t="s">
        <v>126</v>
      </c>
      <c r="AU135" s="228" t="s">
        <v>84</v>
      </c>
      <c r="AY135" s="14" t="s">
        <v>124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130</v>
      </c>
      <c r="BM135" s="228" t="s">
        <v>678</v>
      </c>
    </row>
    <row r="136" s="2" customFormat="1" ht="33" customHeight="1">
      <c r="A136" s="35"/>
      <c r="B136" s="36"/>
      <c r="C136" s="216" t="s">
        <v>169</v>
      </c>
      <c r="D136" s="216" t="s">
        <v>126</v>
      </c>
      <c r="E136" s="217" t="s">
        <v>170</v>
      </c>
      <c r="F136" s="218" t="s">
        <v>171</v>
      </c>
      <c r="G136" s="219" t="s">
        <v>151</v>
      </c>
      <c r="H136" s="220">
        <v>30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0.00021000000000000001</v>
      </c>
      <c r="R136" s="226">
        <f>Q136*H136</f>
        <v>0.0063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130</v>
      </c>
      <c r="AT136" s="228" t="s">
        <v>126</v>
      </c>
      <c r="AU136" s="228" t="s">
        <v>84</v>
      </c>
      <c r="AY136" s="14" t="s">
        <v>124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130</v>
      </c>
      <c r="BM136" s="228" t="s">
        <v>679</v>
      </c>
    </row>
    <row r="137" s="2" customFormat="1" ht="33" customHeight="1">
      <c r="A137" s="35"/>
      <c r="B137" s="36"/>
      <c r="C137" s="216" t="s">
        <v>8</v>
      </c>
      <c r="D137" s="216" t="s">
        <v>126</v>
      </c>
      <c r="E137" s="217" t="s">
        <v>173</v>
      </c>
      <c r="F137" s="218" t="s">
        <v>174</v>
      </c>
      <c r="G137" s="219" t="s">
        <v>151</v>
      </c>
      <c r="H137" s="220">
        <v>30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130</v>
      </c>
      <c r="AT137" s="228" t="s">
        <v>126</v>
      </c>
      <c r="AU137" s="228" t="s">
        <v>84</v>
      </c>
      <c r="AY137" s="14" t="s">
        <v>124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130</v>
      </c>
      <c r="BM137" s="228" t="s">
        <v>680</v>
      </c>
    </row>
    <row r="138" s="2" customFormat="1" ht="16.5" customHeight="1">
      <c r="A138" s="35"/>
      <c r="B138" s="36"/>
      <c r="C138" s="216" t="s">
        <v>176</v>
      </c>
      <c r="D138" s="216" t="s">
        <v>126</v>
      </c>
      <c r="E138" s="217" t="s">
        <v>181</v>
      </c>
      <c r="F138" s="218" t="s">
        <v>182</v>
      </c>
      <c r="G138" s="219" t="s">
        <v>129</v>
      </c>
      <c r="H138" s="220">
        <v>108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130</v>
      </c>
      <c r="AT138" s="228" t="s">
        <v>126</v>
      </c>
      <c r="AU138" s="228" t="s">
        <v>84</v>
      </c>
      <c r="AY138" s="14" t="s">
        <v>124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130</v>
      </c>
      <c r="BM138" s="228" t="s">
        <v>681</v>
      </c>
    </row>
    <row r="139" s="2" customFormat="1" ht="24.15" customHeight="1">
      <c r="A139" s="35"/>
      <c r="B139" s="36"/>
      <c r="C139" s="216" t="s">
        <v>180</v>
      </c>
      <c r="D139" s="216" t="s">
        <v>126</v>
      </c>
      <c r="E139" s="217" t="s">
        <v>185</v>
      </c>
      <c r="F139" s="218" t="s">
        <v>186</v>
      </c>
      <c r="G139" s="219" t="s">
        <v>187</v>
      </c>
      <c r="H139" s="220">
        <v>307.80000000000001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126</v>
      </c>
      <c r="AU139" s="228" t="s">
        <v>84</v>
      </c>
      <c r="AY139" s="14" t="s">
        <v>124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130</v>
      </c>
      <c r="BM139" s="228" t="s">
        <v>682</v>
      </c>
    </row>
    <row r="140" s="2" customFormat="1" ht="24.15" customHeight="1">
      <c r="A140" s="35"/>
      <c r="B140" s="36"/>
      <c r="C140" s="216" t="s">
        <v>184</v>
      </c>
      <c r="D140" s="216" t="s">
        <v>126</v>
      </c>
      <c r="E140" s="217" t="s">
        <v>190</v>
      </c>
      <c r="F140" s="218" t="s">
        <v>191</v>
      </c>
      <c r="G140" s="219" t="s">
        <v>187</v>
      </c>
      <c r="H140" s="220">
        <v>39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126</v>
      </c>
      <c r="AU140" s="228" t="s">
        <v>84</v>
      </c>
      <c r="AY140" s="14" t="s">
        <v>124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130</v>
      </c>
      <c r="BM140" s="228" t="s">
        <v>683</v>
      </c>
    </row>
    <row r="141" s="2" customFormat="1" ht="33" customHeight="1">
      <c r="A141" s="35"/>
      <c r="B141" s="36"/>
      <c r="C141" s="216" t="s">
        <v>189</v>
      </c>
      <c r="D141" s="216" t="s">
        <v>126</v>
      </c>
      <c r="E141" s="217" t="s">
        <v>194</v>
      </c>
      <c r="F141" s="218" t="s">
        <v>195</v>
      </c>
      <c r="G141" s="219" t="s">
        <v>187</v>
      </c>
      <c r="H141" s="220">
        <v>561.60000000000002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126</v>
      </c>
      <c r="AU141" s="228" t="s">
        <v>84</v>
      </c>
      <c r="AY141" s="14" t="s">
        <v>124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130</v>
      </c>
      <c r="BM141" s="228" t="s">
        <v>684</v>
      </c>
    </row>
    <row r="142" s="2" customFormat="1" ht="21.75" customHeight="1">
      <c r="A142" s="35"/>
      <c r="B142" s="36"/>
      <c r="C142" s="216" t="s">
        <v>193</v>
      </c>
      <c r="D142" s="216" t="s">
        <v>126</v>
      </c>
      <c r="E142" s="217" t="s">
        <v>198</v>
      </c>
      <c r="F142" s="218" t="s">
        <v>199</v>
      </c>
      <c r="G142" s="219" t="s">
        <v>129</v>
      </c>
      <c r="H142" s="220">
        <v>1404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0.00084000000000000003</v>
      </c>
      <c r="R142" s="226">
        <f>Q142*H142</f>
        <v>1.17936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130</v>
      </c>
      <c r="AT142" s="228" t="s">
        <v>126</v>
      </c>
      <c r="AU142" s="228" t="s">
        <v>84</v>
      </c>
      <c r="AY142" s="14" t="s">
        <v>124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130</v>
      </c>
      <c r="BM142" s="228" t="s">
        <v>685</v>
      </c>
    </row>
    <row r="143" s="2" customFormat="1" ht="24.15" customHeight="1">
      <c r="A143" s="35"/>
      <c r="B143" s="36"/>
      <c r="C143" s="216" t="s">
        <v>197</v>
      </c>
      <c r="D143" s="216" t="s">
        <v>126</v>
      </c>
      <c r="E143" s="217" t="s">
        <v>202</v>
      </c>
      <c r="F143" s="218" t="s">
        <v>203</v>
      </c>
      <c r="G143" s="219" t="s">
        <v>129</v>
      </c>
      <c r="H143" s="220">
        <v>1404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126</v>
      </c>
      <c r="AU143" s="228" t="s">
        <v>84</v>
      </c>
      <c r="AY143" s="14" t="s">
        <v>124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130</v>
      </c>
      <c r="BM143" s="228" t="s">
        <v>686</v>
      </c>
    </row>
    <row r="144" s="2" customFormat="1" ht="37.8" customHeight="1">
      <c r="A144" s="35"/>
      <c r="B144" s="36"/>
      <c r="C144" s="216" t="s">
        <v>201</v>
      </c>
      <c r="D144" s="216" t="s">
        <v>126</v>
      </c>
      <c r="E144" s="217" t="s">
        <v>206</v>
      </c>
      <c r="F144" s="218" t="s">
        <v>207</v>
      </c>
      <c r="G144" s="219" t="s">
        <v>187</v>
      </c>
      <c r="H144" s="220">
        <v>559.03999999999996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130</v>
      </c>
      <c r="AT144" s="228" t="s">
        <v>126</v>
      </c>
      <c r="AU144" s="228" t="s">
        <v>84</v>
      </c>
      <c r="AY144" s="14" t="s">
        <v>124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130</v>
      </c>
      <c r="BM144" s="228" t="s">
        <v>687</v>
      </c>
    </row>
    <row r="145" s="2" customFormat="1" ht="24.15" customHeight="1">
      <c r="A145" s="35"/>
      <c r="B145" s="36"/>
      <c r="C145" s="216" t="s">
        <v>205</v>
      </c>
      <c r="D145" s="216" t="s">
        <v>126</v>
      </c>
      <c r="E145" s="217" t="s">
        <v>209</v>
      </c>
      <c r="F145" s="218" t="s">
        <v>210</v>
      </c>
      <c r="G145" s="219" t="s">
        <v>187</v>
      </c>
      <c r="H145" s="220">
        <v>559.03999999999996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130</v>
      </c>
      <c r="AT145" s="228" t="s">
        <v>126</v>
      </c>
      <c r="AU145" s="228" t="s">
        <v>84</v>
      </c>
      <c r="AY145" s="14" t="s">
        <v>124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130</v>
      </c>
      <c r="BM145" s="228" t="s">
        <v>688</v>
      </c>
    </row>
    <row r="146" s="2" customFormat="1" ht="33" customHeight="1">
      <c r="A146" s="35"/>
      <c r="B146" s="36"/>
      <c r="C146" s="216" t="s">
        <v>7</v>
      </c>
      <c r="D146" s="216" t="s">
        <v>126</v>
      </c>
      <c r="E146" s="217" t="s">
        <v>213</v>
      </c>
      <c r="F146" s="218" t="s">
        <v>214</v>
      </c>
      <c r="G146" s="219" t="s">
        <v>215</v>
      </c>
      <c r="H146" s="220">
        <v>1171.3199999999999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130</v>
      </c>
      <c r="AT146" s="228" t="s">
        <v>126</v>
      </c>
      <c r="AU146" s="228" t="s">
        <v>84</v>
      </c>
      <c r="AY146" s="14" t="s">
        <v>124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130</v>
      </c>
      <c r="BM146" s="228" t="s">
        <v>689</v>
      </c>
    </row>
    <row r="147" s="2" customFormat="1" ht="24.15" customHeight="1">
      <c r="A147" s="35"/>
      <c r="B147" s="36"/>
      <c r="C147" s="216" t="s">
        <v>212</v>
      </c>
      <c r="D147" s="216" t="s">
        <v>126</v>
      </c>
      <c r="E147" s="217" t="s">
        <v>218</v>
      </c>
      <c r="F147" s="218" t="s">
        <v>219</v>
      </c>
      <c r="G147" s="219" t="s">
        <v>187</v>
      </c>
      <c r="H147" s="220">
        <v>360.63999999999999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220</v>
      </c>
      <c r="AT147" s="228" t="s">
        <v>126</v>
      </c>
      <c r="AU147" s="228" t="s">
        <v>84</v>
      </c>
      <c r="AY147" s="14" t="s">
        <v>124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220</v>
      </c>
      <c r="BM147" s="228" t="s">
        <v>690</v>
      </c>
    </row>
    <row r="148" s="2" customFormat="1" ht="24.15" customHeight="1">
      <c r="A148" s="35"/>
      <c r="B148" s="36"/>
      <c r="C148" s="216" t="s">
        <v>217</v>
      </c>
      <c r="D148" s="216" t="s">
        <v>126</v>
      </c>
      <c r="E148" s="217" t="s">
        <v>223</v>
      </c>
      <c r="F148" s="218" t="s">
        <v>224</v>
      </c>
      <c r="G148" s="219" t="s">
        <v>187</v>
      </c>
      <c r="H148" s="220">
        <v>34.560000000000002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130</v>
      </c>
      <c r="AT148" s="228" t="s">
        <v>126</v>
      </c>
      <c r="AU148" s="228" t="s">
        <v>84</v>
      </c>
      <c r="AY148" s="14" t="s">
        <v>124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130</v>
      </c>
      <c r="BM148" s="228" t="s">
        <v>691</v>
      </c>
    </row>
    <row r="149" s="2" customFormat="1" ht="24.15" customHeight="1">
      <c r="A149" s="35"/>
      <c r="B149" s="36"/>
      <c r="C149" s="216" t="s">
        <v>222</v>
      </c>
      <c r="D149" s="216" t="s">
        <v>126</v>
      </c>
      <c r="E149" s="217" t="s">
        <v>227</v>
      </c>
      <c r="F149" s="218" t="s">
        <v>228</v>
      </c>
      <c r="G149" s="219" t="s">
        <v>187</v>
      </c>
      <c r="H149" s="220">
        <v>148.80000000000001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130</v>
      </c>
      <c r="AT149" s="228" t="s">
        <v>126</v>
      </c>
      <c r="AU149" s="228" t="s">
        <v>84</v>
      </c>
      <c r="AY149" s="14" t="s">
        <v>124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130</v>
      </c>
      <c r="BM149" s="228" t="s">
        <v>692</v>
      </c>
    </row>
    <row r="150" s="2" customFormat="1" ht="16.5" customHeight="1">
      <c r="A150" s="35"/>
      <c r="B150" s="36"/>
      <c r="C150" s="230" t="s">
        <v>226</v>
      </c>
      <c r="D150" s="230" t="s">
        <v>231</v>
      </c>
      <c r="E150" s="231" t="s">
        <v>232</v>
      </c>
      <c r="F150" s="232" t="s">
        <v>233</v>
      </c>
      <c r="G150" s="233" t="s">
        <v>215</v>
      </c>
      <c r="H150" s="234">
        <v>349.19999999999999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39</v>
      </c>
      <c r="O150" s="88"/>
      <c r="P150" s="226">
        <f>O150*H150</f>
        <v>0</v>
      </c>
      <c r="Q150" s="226">
        <v>1</v>
      </c>
      <c r="R150" s="226">
        <f>Q150*H150</f>
        <v>349.19999999999999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157</v>
      </c>
      <c r="AT150" s="228" t="s">
        <v>231</v>
      </c>
      <c r="AU150" s="228" t="s">
        <v>84</v>
      </c>
      <c r="AY150" s="14" t="s">
        <v>124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130</v>
      </c>
      <c r="BM150" s="228" t="s">
        <v>693</v>
      </c>
    </row>
    <row r="151" s="2" customFormat="1" ht="16.5" customHeight="1">
      <c r="A151" s="35"/>
      <c r="B151" s="36"/>
      <c r="C151" s="230" t="s">
        <v>230</v>
      </c>
      <c r="D151" s="230" t="s">
        <v>231</v>
      </c>
      <c r="E151" s="231" t="s">
        <v>236</v>
      </c>
      <c r="F151" s="232" t="s">
        <v>237</v>
      </c>
      <c r="G151" s="233" t="s">
        <v>215</v>
      </c>
      <c r="H151" s="234">
        <v>649.15200000000004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39</v>
      </c>
      <c r="O151" s="88"/>
      <c r="P151" s="226">
        <f>O151*H151</f>
        <v>0</v>
      </c>
      <c r="Q151" s="226">
        <v>1</v>
      </c>
      <c r="R151" s="226">
        <f>Q151*H151</f>
        <v>649.15200000000004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157</v>
      </c>
      <c r="AT151" s="228" t="s">
        <v>231</v>
      </c>
      <c r="AU151" s="228" t="s">
        <v>84</v>
      </c>
      <c r="AY151" s="14" t="s">
        <v>124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130</v>
      </c>
      <c r="BM151" s="228" t="s">
        <v>694</v>
      </c>
    </row>
    <row r="152" s="2" customFormat="1" ht="33" customHeight="1">
      <c r="A152" s="35"/>
      <c r="B152" s="36"/>
      <c r="C152" s="216" t="s">
        <v>235</v>
      </c>
      <c r="D152" s="216" t="s">
        <v>126</v>
      </c>
      <c r="E152" s="217" t="s">
        <v>240</v>
      </c>
      <c r="F152" s="218" t="s">
        <v>241</v>
      </c>
      <c r="G152" s="219" t="s">
        <v>129</v>
      </c>
      <c r="H152" s="220">
        <v>108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130</v>
      </c>
      <c r="AT152" s="228" t="s">
        <v>126</v>
      </c>
      <c r="AU152" s="228" t="s">
        <v>84</v>
      </c>
      <c r="AY152" s="14" t="s">
        <v>124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130</v>
      </c>
      <c r="BM152" s="228" t="s">
        <v>695</v>
      </c>
    </row>
    <row r="153" s="2" customFormat="1" ht="24.15" customHeight="1">
      <c r="A153" s="35"/>
      <c r="B153" s="36"/>
      <c r="C153" s="216" t="s">
        <v>239</v>
      </c>
      <c r="D153" s="216" t="s">
        <v>126</v>
      </c>
      <c r="E153" s="217" t="s">
        <v>244</v>
      </c>
      <c r="F153" s="218" t="s">
        <v>245</v>
      </c>
      <c r="G153" s="219" t="s">
        <v>129</v>
      </c>
      <c r="H153" s="220">
        <v>108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130</v>
      </c>
      <c r="AT153" s="228" t="s">
        <v>126</v>
      </c>
      <c r="AU153" s="228" t="s">
        <v>84</v>
      </c>
      <c r="AY153" s="14" t="s">
        <v>124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130</v>
      </c>
      <c r="BM153" s="228" t="s">
        <v>696</v>
      </c>
    </row>
    <row r="154" s="2" customFormat="1" ht="16.5" customHeight="1">
      <c r="A154" s="35"/>
      <c r="B154" s="36"/>
      <c r="C154" s="230" t="s">
        <v>243</v>
      </c>
      <c r="D154" s="230" t="s">
        <v>231</v>
      </c>
      <c r="E154" s="231" t="s">
        <v>248</v>
      </c>
      <c r="F154" s="232" t="s">
        <v>249</v>
      </c>
      <c r="G154" s="233" t="s">
        <v>250</v>
      </c>
      <c r="H154" s="234">
        <v>1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39</v>
      </c>
      <c r="O154" s="88"/>
      <c r="P154" s="226">
        <f>O154*H154</f>
        <v>0</v>
      </c>
      <c r="Q154" s="226">
        <v>0.001</v>
      </c>
      <c r="R154" s="226">
        <f>Q154*H154</f>
        <v>0.001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157</v>
      </c>
      <c r="AT154" s="228" t="s">
        <v>231</v>
      </c>
      <c r="AU154" s="228" t="s">
        <v>84</v>
      </c>
      <c r="AY154" s="14" t="s">
        <v>124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130</v>
      </c>
      <c r="BM154" s="228" t="s">
        <v>697</v>
      </c>
    </row>
    <row r="155" s="2" customFormat="1" ht="21.75" customHeight="1">
      <c r="A155" s="35"/>
      <c r="B155" s="36"/>
      <c r="C155" s="216" t="s">
        <v>247</v>
      </c>
      <c r="D155" s="216" t="s">
        <v>126</v>
      </c>
      <c r="E155" s="217" t="s">
        <v>253</v>
      </c>
      <c r="F155" s="218" t="s">
        <v>254</v>
      </c>
      <c r="G155" s="219" t="s">
        <v>129</v>
      </c>
      <c r="H155" s="220">
        <v>108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130</v>
      </c>
      <c r="AT155" s="228" t="s">
        <v>126</v>
      </c>
      <c r="AU155" s="228" t="s">
        <v>84</v>
      </c>
      <c r="AY155" s="14" t="s">
        <v>124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130</v>
      </c>
      <c r="BM155" s="228" t="s">
        <v>698</v>
      </c>
    </row>
    <row r="156" s="2" customFormat="1" ht="21.75" customHeight="1">
      <c r="A156" s="35"/>
      <c r="B156" s="36"/>
      <c r="C156" s="216" t="s">
        <v>252</v>
      </c>
      <c r="D156" s="216" t="s">
        <v>126</v>
      </c>
      <c r="E156" s="217" t="s">
        <v>261</v>
      </c>
      <c r="F156" s="218" t="s">
        <v>262</v>
      </c>
      <c r="G156" s="219" t="s">
        <v>263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39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130</v>
      </c>
      <c r="AT156" s="228" t="s">
        <v>126</v>
      </c>
      <c r="AU156" s="228" t="s">
        <v>84</v>
      </c>
      <c r="AY156" s="14" t="s">
        <v>124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130</v>
      </c>
      <c r="BM156" s="228" t="s">
        <v>699</v>
      </c>
    </row>
    <row r="157" s="2" customFormat="1" ht="16.5" customHeight="1">
      <c r="A157" s="35"/>
      <c r="B157" s="36"/>
      <c r="C157" s="216" t="s">
        <v>256</v>
      </c>
      <c r="D157" s="216" t="s">
        <v>126</v>
      </c>
      <c r="E157" s="217" t="s">
        <v>266</v>
      </c>
      <c r="F157" s="218" t="s">
        <v>267</v>
      </c>
      <c r="G157" s="219" t="s">
        <v>268</v>
      </c>
      <c r="H157" s="220">
        <v>5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130</v>
      </c>
      <c r="AT157" s="228" t="s">
        <v>126</v>
      </c>
      <c r="AU157" s="228" t="s">
        <v>84</v>
      </c>
      <c r="AY157" s="14" t="s">
        <v>124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130</v>
      </c>
      <c r="BM157" s="228" t="s">
        <v>700</v>
      </c>
    </row>
    <row r="158" s="12" customFormat="1" ht="22.8" customHeight="1">
      <c r="A158" s="12"/>
      <c r="B158" s="200"/>
      <c r="C158" s="201"/>
      <c r="D158" s="202" t="s">
        <v>73</v>
      </c>
      <c r="E158" s="214" t="s">
        <v>130</v>
      </c>
      <c r="F158" s="214" t="s">
        <v>270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SUM(P159:P161)</f>
        <v>0</v>
      </c>
      <c r="Q158" s="208"/>
      <c r="R158" s="209">
        <f>SUM(R159:R161)</f>
        <v>0.46787200000000001</v>
      </c>
      <c r="S158" s="208"/>
      <c r="T158" s="210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82</v>
      </c>
      <c r="AT158" s="212" t="s">
        <v>73</v>
      </c>
      <c r="AU158" s="212" t="s">
        <v>82</v>
      </c>
      <c r="AY158" s="211" t="s">
        <v>124</v>
      </c>
      <c r="BK158" s="213">
        <f>SUM(BK159:BK161)</f>
        <v>0</v>
      </c>
    </row>
    <row r="159" s="2" customFormat="1" ht="24.15" customHeight="1">
      <c r="A159" s="35"/>
      <c r="B159" s="36"/>
      <c r="C159" s="216" t="s">
        <v>260</v>
      </c>
      <c r="D159" s="216" t="s">
        <v>126</v>
      </c>
      <c r="E159" s="217" t="s">
        <v>272</v>
      </c>
      <c r="F159" s="218" t="s">
        <v>273</v>
      </c>
      <c r="G159" s="219" t="s">
        <v>187</v>
      </c>
      <c r="H159" s="220">
        <v>49.600000000000001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130</v>
      </c>
      <c r="AT159" s="228" t="s">
        <v>126</v>
      </c>
      <c r="AU159" s="228" t="s">
        <v>84</v>
      </c>
      <c r="AY159" s="14" t="s">
        <v>124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130</v>
      </c>
      <c r="BM159" s="228" t="s">
        <v>701</v>
      </c>
    </row>
    <row r="160" s="2" customFormat="1" ht="33" customHeight="1">
      <c r="A160" s="35"/>
      <c r="B160" s="36"/>
      <c r="C160" s="216" t="s">
        <v>265</v>
      </c>
      <c r="D160" s="216" t="s">
        <v>126</v>
      </c>
      <c r="E160" s="217" t="s">
        <v>276</v>
      </c>
      <c r="F160" s="218" t="s">
        <v>277</v>
      </c>
      <c r="G160" s="219" t="s">
        <v>187</v>
      </c>
      <c r="H160" s="220">
        <v>0.20000000000000001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39</v>
      </c>
      <c r="O160" s="88"/>
      <c r="P160" s="226">
        <f>O160*H160</f>
        <v>0</v>
      </c>
      <c r="Q160" s="226">
        <v>2.3010199999999998</v>
      </c>
      <c r="R160" s="226">
        <f>Q160*H160</f>
        <v>0.460204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130</v>
      </c>
      <c r="AT160" s="228" t="s">
        <v>126</v>
      </c>
      <c r="AU160" s="228" t="s">
        <v>84</v>
      </c>
      <c r="AY160" s="14" t="s">
        <v>124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130</v>
      </c>
      <c r="BM160" s="228" t="s">
        <v>702</v>
      </c>
    </row>
    <row r="161" s="2" customFormat="1" ht="24.15" customHeight="1">
      <c r="A161" s="35"/>
      <c r="B161" s="36"/>
      <c r="C161" s="216" t="s">
        <v>271</v>
      </c>
      <c r="D161" s="216" t="s">
        <v>126</v>
      </c>
      <c r="E161" s="217" t="s">
        <v>280</v>
      </c>
      <c r="F161" s="218" t="s">
        <v>281</v>
      </c>
      <c r="G161" s="219" t="s">
        <v>129</v>
      </c>
      <c r="H161" s="220">
        <v>1.2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0.0063899999999999998</v>
      </c>
      <c r="R161" s="226">
        <f>Q161*H161</f>
        <v>0.0076679999999999995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130</v>
      </c>
      <c r="AT161" s="228" t="s">
        <v>126</v>
      </c>
      <c r="AU161" s="228" t="s">
        <v>84</v>
      </c>
      <c r="AY161" s="14" t="s">
        <v>124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130</v>
      </c>
      <c r="BM161" s="228" t="s">
        <v>703</v>
      </c>
    </row>
    <row r="162" s="12" customFormat="1" ht="22.8" customHeight="1">
      <c r="A162" s="12"/>
      <c r="B162" s="200"/>
      <c r="C162" s="201"/>
      <c r="D162" s="202" t="s">
        <v>73</v>
      </c>
      <c r="E162" s="214" t="s">
        <v>143</v>
      </c>
      <c r="F162" s="214" t="s">
        <v>283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SUM(P163:P169)</f>
        <v>0</v>
      </c>
      <c r="Q162" s="208"/>
      <c r="R162" s="209">
        <f>SUM(R163:R169)</f>
        <v>0.66168000000000005</v>
      </c>
      <c r="S162" s="208"/>
      <c r="T162" s="210">
        <f>SUM(T163:T169)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82</v>
      </c>
      <c r="AT162" s="212" t="s">
        <v>73</v>
      </c>
      <c r="AU162" s="212" t="s">
        <v>82</v>
      </c>
      <c r="AY162" s="211" t="s">
        <v>124</v>
      </c>
      <c r="BK162" s="213">
        <f>SUM(BK163:BK169)</f>
        <v>0</v>
      </c>
    </row>
    <row r="163" s="2" customFormat="1" ht="24.15" customHeight="1">
      <c r="A163" s="35"/>
      <c r="B163" s="36"/>
      <c r="C163" s="216" t="s">
        <v>275</v>
      </c>
      <c r="D163" s="216" t="s">
        <v>126</v>
      </c>
      <c r="E163" s="217" t="s">
        <v>289</v>
      </c>
      <c r="F163" s="218" t="s">
        <v>290</v>
      </c>
      <c r="G163" s="219" t="s">
        <v>129</v>
      </c>
      <c r="H163" s="220">
        <v>167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130</v>
      </c>
      <c r="AT163" s="228" t="s">
        <v>126</v>
      </c>
      <c r="AU163" s="228" t="s">
        <v>84</v>
      </c>
      <c r="AY163" s="14" t="s">
        <v>124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130</v>
      </c>
      <c r="BM163" s="228" t="s">
        <v>704</v>
      </c>
    </row>
    <row r="164" s="2" customFormat="1" ht="24.15" customHeight="1">
      <c r="A164" s="35"/>
      <c r="B164" s="36"/>
      <c r="C164" s="216" t="s">
        <v>279</v>
      </c>
      <c r="D164" s="216" t="s">
        <v>126</v>
      </c>
      <c r="E164" s="217" t="s">
        <v>297</v>
      </c>
      <c r="F164" s="218" t="s">
        <v>298</v>
      </c>
      <c r="G164" s="219" t="s">
        <v>129</v>
      </c>
      <c r="H164" s="220">
        <v>167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39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130</v>
      </c>
      <c r="AT164" s="228" t="s">
        <v>126</v>
      </c>
      <c r="AU164" s="228" t="s">
        <v>84</v>
      </c>
      <c r="AY164" s="14" t="s">
        <v>124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130</v>
      </c>
      <c r="BM164" s="228" t="s">
        <v>705</v>
      </c>
    </row>
    <row r="165" s="2" customFormat="1" ht="24.15" customHeight="1">
      <c r="A165" s="35"/>
      <c r="B165" s="36"/>
      <c r="C165" s="216" t="s">
        <v>284</v>
      </c>
      <c r="D165" s="216" t="s">
        <v>126</v>
      </c>
      <c r="E165" s="217" t="s">
        <v>301</v>
      </c>
      <c r="F165" s="218" t="s">
        <v>302</v>
      </c>
      <c r="G165" s="219" t="s">
        <v>129</v>
      </c>
      <c r="H165" s="220">
        <v>167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130</v>
      </c>
      <c r="AT165" s="228" t="s">
        <v>126</v>
      </c>
      <c r="AU165" s="228" t="s">
        <v>84</v>
      </c>
      <c r="AY165" s="14" t="s">
        <v>124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130</v>
      </c>
      <c r="BM165" s="228" t="s">
        <v>706</v>
      </c>
    </row>
    <row r="166" s="2" customFormat="1" ht="24.15" customHeight="1">
      <c r="A166" s="35"/>
      <c r="B166" s="36"/>
      <c r="C166" s="216" t="s">
        <v>288</v>
      </c>
      <c r="D166" s="216" t="s">
        <v>126</v>
      </c>
      <c r="E166" s="217" t="s">
        <v>707</v>
      </c>
      <c r="F166" s="218" t="s">
        <v>708</v>
      </c>
      <c r="G166" s="219" t="s">
        <v>129</v>
      </c>
      <c r="H166" s="220">
        <v>3.5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39</v>
      </c>
      <c r="O166" s="88"/>
      <c r="P166" s="226">
        <f>O166*H166</f>
        <v>0</v>
      </c>
      <c r="Q166" s="226">
        <v>0.0060099999999999997</v>
      </c>
      <c r="R166" s="226">
        <f>Q166*H166</f>
        <v>0.021034999999999998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130</v>
      </c>
      <c r="AT166" s="228" t="s">
        <v>126</v>
      </c>
      <c r="AU166" s="228" t="s">
        <v>84</v>
      </c>
      <c r="AY166" s="14" t="s">
        <v>124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130</v>
      </c>
      <c r="BM166" s="228" t="s">
        <v>709</v>
      </c>
    </row>
    <row r="167" s="2" customFormat="1" ht="24.15" customHeight="1">
      <c r="A167" s="35"/>
      <c r="B167" s="36"/>
      <c r="C167" s="216" t="s">
        <v>292</v>
      </c>
      <c r="D167" s="216" t="s">
        <v>126</v>
      </c>
      <c r="E167" s="217" t="s">
        <v>710</v>
      </c>
      <c r="F167" s="218" t="s">
        <v>711</v>
      </c>
      <c r="G167" s="219" t="s">
        <v>129</v>
      </c>
      <c r="H167" s="220">
        <v>7.5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39</v>
      </c>
      <c r="O167" s="88"/>
      <c r="P167" s="226">
        <f>O167*H167</f>
        <v>0</v>
      </c>
      <c r="Q167" s="226">
        <v>0.00071000000000000002</v>
      </c>
      <c r="R167" s="226">
        <f>Q167*H167</f>
        <v>0.0053249999999999999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130</v>
      </c>
      <c r="AT167" s="228" t="s">
        <v>126</v>
      </c>
      <c r="AU167" s="228" t="s">
        <v>84</v>
      </c>
      <c r="AY167" s="14" t="s">
        <v>124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130</v>
      </c>
      <c r="BM167" s="228" t="s">
        <v>712</v>
      </c>
    </row>
    <row r="168" s="2" customFormat="1" ht="33" customHeight="1">
      <c r="A168" s="35"/>
      <c r="B168" s="36"/>
      <c r="C168" s="216" t="s">
        <v>296</v>
      </c>
      <c r="D168" s="216" t="s">
        <v>126</v>
      </c>
      <c r="E168" s="217" t="s">
        <v>713</v>
      </c>
      <c r="F168" s="218" t="s">
        <v>714</v>
      </c>
      <c r="G168" s="219" t="s">
        <v>129</v>
      </c>
      <c r="H168" s="220">
        <v>7.5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39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130</v>
      </c>
      <c r="AT168" s="228" t="s">
        <v>126</v>
      </c>
      <c r="AU168" s="228" t="s">
        <v>84</v>
      </c>
      <c r="AY168" s="14" t="s">
        <v>124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130</v>
      </c>
      <c r="BM168" s="228" t="s">
        <v>715</v>
      </c>
    </row>
    <row r="169" s="2" customFormat="1" ht="24.15" customHeight="1">
      <c r="A169" s="35"/>
      <c r="B169" s="36"/>
      <c r="C169" s="216" t="s">
        <v>300</v>
      </c>
      <c r="D169" s="216" t="s">
        <v>126</v>
      </c>
      <c r="E169" s="217" t="s">
        <v>716</v>
      </c>
      <c r="F169" s="218" t="s">
        <v>717</v>
      </c>
      <c r="G169" s="219" t="s">
        <v>129</v>
      </c>
      <c r="H169" s="220">
        <v>3.5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39</v>
      </c>
      <c r="O169" s="88"/>
      <c r="P169" s="226">
        <f>O169*H169</f>
        <v>0</v>
      </c>
      <c r="Q169" s="226">
        <v>0.18151999999999999</v>
      </c>
      <c r="R169" s="226">
        <f>Q169*H169</f>
        <v>0.63532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130</v>
      </c>
      <c r="AT169" s="228" t="s">
        <v>126</v>
      </c>
      <c r="AU169" s="228" t="s">
        <v>84</v>
      </c>
      <c r="AY169" s="14" t="s">
        <v>124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130</v>
      </c>
      <c r="BM169" s="228" t="s">
        <v>718</v>
      </c>
    </row>
    <row r="170" s="12" customFormat="1" ht="22.8" customHeight="1">
      <c r="A170" s="12"/>
      <c r="B170" s="200"/>
      <c r="C170" s="201"/>
      <c r="D170" s="202" t="s">
        <v>73</v>
      </c>
      <c r="E170" s="214" t="s">
        <v>157</v>
      </c>
      <c r="F170" s="214" t="s">
        <v>308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SUM(P171:P235)</f>
        <v>0</v>
      </c>
      <c r="Q170" s="208"/>
      <c r="R170" s="209">
        <f>SUM(R171:R235)</f>
        <v>4.8073499999999996</v>
      </c>
      <c r="S170" s="208"/>
      <c r="T170" s="210">
        <f>SUM(T171:T235)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82</v>
      </c>
      <c r="AT170" s="212" t="s">
        <v>73</v>
      </c>
      <c r="AU170" s="212" t="s">
        <v>82</v>
      </c>
      <c r="AY170" s="211" t="s">
        <v>124</v>
      </c>
      <c r="BK170" s="213">
        <f>SUM(BK171:BK235)</f>
        <v>0</v>
      </c>
    </row>
    <row r="171" s="2" customFormat="1" ht="16.5" customHeight="1">
      <c r="A171" s="35"/>
      <c r="B171" s="36"/>
      <c r="C171" s="216" t="s">
        <v>304</v>
      </c>
      <c r="D171" s="216" t="s">
        <v>126</v>
      </c>
      <c r="E171" s="217" t="s">
        <v>310</v>
      </c>
      <c r="F171" s="218" t="s">
        <v>311</v>
      </c>
      <c r="G171" s="219" t="s">
        <v>268</v>
      </c>
      <c r="H171" s="220">
        <v>6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39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220</v>
      </c>
      <c r="AT171" s="228" t="s">
        <v>126</v>
      </c>
      <c r="AU171" s="228" t="s">
        <v>84</v>
      </c>
      <c r="AY171" s="14" t="s">
        <v>124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220</v>
      </c>
      <c r="BM171" s="228" t="s">
        <v>719</v>
      </c>
    </row>
    <row r="172" s="2" customFormat="1" ht="33" customHeight="1">
      <c r="A172" s="35"/>
      <c r="B172" s="36"/>
      <c r="C172" s="230" t="s">
        <v>309</v>
      </c>
      <c r="D172" s="230" t="s">
        <v>231</v>
      </c>
      <c r="E172" s="231" t="s">
        <v>314</v>
      </c>
      <c r="F172" s="232" t="s">
        <v>315</v>
      </c>
      <c r="G172" s="233" t="s">
        <v>268</v>
      </c>
      <c r="H172" s="234">
        <v>6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39</v>
      </c>
      <c r="O172" s="88"/>
      <c r="P172" s="226">
        <f>O172*H172</f>
        <v>0</v>
      </c>
      <c r="Q172" s="226">
        <v>0.0011800000000000001</v>
      </c>
      <c r="R172" s="226">
        <f>Q172*H172</f>
        <v>0.0070800000000000004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157</v>
      </c>
      <c r="AT172" s="228" t="s">
        <v>231</v>
      </c>
      <c r="AU172" s="228" t="s">
        <v>84</v>
      </c>
      <c r="AY172" s="14" t="s">
        <v>124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130</v>
      </c>
      <c r="BM172" s="228" t="s">
        <v>720</v>
      </c>
    </row>
    <row r="173" s="2" customFormat="1" ht="33" customHeight="1">
      <c r="A173" s="35"/>
      <c r="B173" s="36"/>
      <c r="C173" s="230" t="s">
        <v>313</v>
      </c>
      <c r="D173" s="230" t="s">
        <v>231</v>
      </c>
      <c r="E173" s="231" t="s">
        <v>318</v>
      </c>
      <c r="F173" s="232" t="s">
        <v>319</v>
      </c>
      <c r="G173" s="233" t="s">
        <v>268</v>
      </c>
      <c r="H173" s="234">
        <v>6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39</v>
      </c>
      <c r="O173" s="88"/>
      <c r="P173" s="226">
        <f>O173*H173</f>
        <v>0</v>
      </c>
      <c r="Q173" s="226">
        <v>3.0000000000000001E-05</v>
      </c>
      <c r="R173" s="226">
        <f>Q173*H173</f>
        <v>0.00018000000000000001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157</v>
      </c>
      <c r="AT173" s="228" t="s">
        <v>231</v>
      </c>
      <c r="AU173" s="228" t="s">
        <v>84</v>
      </c>
      <c r="AY173" s="14" t="s">
        <v>124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130</v>
      </c>
      <c r="BM173" s="228" t="s">
        <v>721</v>
      </c>
    </row>
    <row r="174" s="2" customFormat="1" ht="24.15" customHeight="1">
      <c r="A174" s="35"/>
      <c r="B174" s="36"/>
      <c r="C174" s="230" t="s">
        <v>317</v>
      </c>
      <c r="D174" s="230" t="s">
        <v>231</v>
      </c>
      <c r="E174" s="231" t="s">
        <v>346</v>
      </c>
      <c r="F174" s="232" t="s">
        <v>347</v>
      </c>
      <c r="G174" s="233" t="s">
        <v>268</v>
      </c>
      <c r="H174" s="234">
        <v>48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39</v>
      </c>
      <c r="O174" s="88"/>
      <c r="P174" s="226">
        <f>O174*H174</f>
        <v>0</v>
      </c>
      <c r="Q174" s="226">
        <v>0.00017000000000000001</v>
      </c>
      <c r="R174" s="226">
        <f>Q174*H174</f>
        <v>0.0081600000000000006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157</v>
      </c>
      <c r="AT174" s="228" t="s">
        <v>231</v>
      </c>
      <c r="AU174" s="228" t="s">
        <v>84</v>
      </c>
      <c r="AY174" s="14" t="s">
        <v>124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130</v>
      </c>
      <c r="BM174" s="228" t="s">
        <v>722</v>
      </c>
    </row>
    <row r="175" s="2" customFormat="1" ht="24.15" customHeight="1">
      <c r="A175" s="35"/>
      <c r="B175" s="36"/>
      <c r="C175" s="230" t="s">
        <v>321</v>
      </c>
      <c r="D175" s="230" t="s">
        <v>231</v>
      </c>
      <c r="E175" s="231" t="s">
        <v>350</v>
      </c>
      <c r="F175" s="232" t="s">
        <v>351</v>
      </c>
      <c r="G175" s="233" t="s">
        <v>268</v>
      </c>
      <c r="H175" s="234">
        <v>48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39</v>
      </c>
      <c r="O175" s="88"/>
      <c r="P175" s="226">
        <f>O175*H175</f>
        <v>0</v>
      </c>
      <c r="Q175" s="226">
        <v>1.0000000000000001E-05</v>
      </c>
      <c r="R175" s="226">
        <f>Q175*H175</f>
        <v>0.00048000000000000007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157</v>
      </c>
      <c r="AT175" s="228" t="s">
        <v>231</v>
      </c>
      <c r="AU175" s="228" t="s">
        <v>84</v>
      </c>
      <c r="AY175" s="14" t="s">
        <v>124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130</v>
      </c>
      <c r="BM175" s="228" t="s">
        <v>723</v>
      </c>
    </row>
    <row r="176" s="2" customFormat="1" ht="24.15" customHeight="1">
      <c r="A176" s="35"/>
      <c r="B176" s="36"/>
      <c r="C176" s="230" t="s">
        <v>325</v>
      </c>
      <c r="D176" s="230" t="s">
        <v>231</v>
      </c>
      <c r="E176" s="231" t="s">
        <v>354</v>
      </c>
      <c r="F176" s="232" t="s">
        <v>355</v>
      </c>
      <c r="G176" s="233" t="s">
        <v>268</v>
      </c>
      <c r="H176" s="234">
        <v>48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39</v>
      </c>
      <c r="O176" s="88"/>
      <c r="P176" s="226">
        <f>O176*H176</f>
        <v>0</v>
      </c>
      <c r="Q176" s="226">
        <v>0.00020000000000000001</v>
      </c>
      <c r="R176" s="226">
        <f>Q176*H176</f>
        <v>0.0096000000000000009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157</v>
      </c>
      <c r="AT176" s="228" t="s">
        <v>231</v>
      </c>
      <c r="AU176" s="228" t="s">
        <v>84</v>
      </c>
      <c r="AY176" s="14" t="s">
        <v>124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130</v>
      </c>
      <c r="BM176" s="228" t="s">
        <v>724</v>
      </c>
    </row>
    <row r="177" s="2" customFormat="1" ht="24.15" customHeight="1">
      <c r="A177" s="35"/>
      <c r="B177" s="36"/>
      <c r="C177" s="216" t="s">
        <v>329</v>
      </c>
      <c r="D177" s="216" t="s">
        <v>126</v>
      </c>
      <c r="E177" s="217" t="s">
        <v>358</v>
      </c>
      <c r="F177" s="218" t="s">
        <v>359</v>
      </c>
      <c r="G177" s="219" t="s">
        <v>268</v>
      </c>
      <c r="H177" s="220">
        <v>1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39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130</v>
      </c>
      <c r="AT177" s="228" t="s">
        <v>126</v>
      </c>
      <c r="AU177" s="228" t="s">
        <v>84</v>
      </c>
      <c r="AY177" s="14" t="s">
        <v>124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130</v>
      </c>
      <c r="BM177" s="228" t="s">
        <v>725</v>
      </c>
    </row>
    <row r="178" s="2" customFormat="1" ht="24.15" customHeight="1">
      <c r="A178" s="35"/>
      <c r="B178" s="36"/>
      <c r="C178" s="216" t="s">
        <v>333</v>
      </c>
      <c r="D178" s="216" t="s">
        <v>126</v>
      </c>
      <c r="E178" s="217" t="s">
        <v>362</v>
      </c>
      <c r="F178" s="218" t="s">
        <v>363</v>
      </c>
      <c r="G178" s="219" t="s">
        <v>268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39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130</v>
      </c>
      <c r="AT178" s="228" t="s">
        <v>126</v>
      </c>
      <c r="AU178" s="228" t="s">
        <v>84</v>
      </c>
      <c r="AY178" s="14" t="s">
        <v>124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130</v>
      </c>
      <c r="BM178" s="228" t="s">
        <v>726</v>
      </c>
    </row>
    <row r="179" s="2" customFormat="1" ht="24.15" customHeight="1">
      <c r="A179" s="35"/>
      <c r="B179" s="36"/>
      <c r="C179" s="216" t="s">
        <v>337</v>
      </c>
      <c r="D179" s="216" t="s">
        <v>126</v>
      </c>
      <c r="E179" s="217" t="s">
        <v>370</v>
      </c>
      <c r="F179" s="218" t="s">
        <v>371</v>
      </c>
      <c r="G179" s="219" t="s">
        <v>268</v>
      </c>
      <c r="H179" s="220">
        <v>4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39</v>
      </c>
      <c r="O179" s="88"/>
      <c r="P179" s="226">
        <f>O179*H179</f>
        <v>0</v>
      </c>
      <c r="Q179" s="226">
        <v>0.00167</v>
      </c>
      <c r="R179" s="226">
        <f>Q179*H179</f>
        <v>0.0066800000000000002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130</v>
      </c>
      <c r="AT179" s="228" t="s">
        <v>126</v>
      </c>
      <c r="AU179" s="228" t="s">
        <v>84</v>
      </c>
      <c r="AY179" s="14" t="s">
        <v>124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130</v>
      </c>
      <c r="BM179" s="228" t="s">
        <v>727</v>
      </c>
    </row>
    <row r="180" s="2" customFormat="1" ht="24.15" customHeight="1">
      <c r="A180" s="35"/>
      <c r="B180" s="36"/>
      <c r="C180" s="230" t="s">
        <v>341</v>
      </c>
      <c r="D180" s="230" t="s">
        <v>231</v>
      </c>
      <c r="E180" s="231" t="s">
        <v>374</v>
      </c>
      <c r="F180" s="232" t="s">
        <v>375</v>
      </c>
      <c r="G180" s="233" t="s">
        <v>268</v>
      </c>
      <c r="H180" s="234">
        <v>2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39</v>
      </c>
      <c r="O180" s="88"/>
      <c r="P180" s="226">
        <f>O180*H180</f>
        <v>0</v>
      </c>
      <c r="Q180" s="226">
        <v>0.013400000000000001</v>
      </c>
      <c r="R180" s="226">
        <f>Q180*H180</f>
        <v>0.026800000000000001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157</v>
      </c>
      <c r="AT180" s="228" t="s">
        <v>231</v>
      </c>
      <c r="AU180" s="228" t="s">
        <v>84</v>
      </c>
      <c r="AY180" s="14" t="s">
        <v>124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82</v>
      </c>
      <c r="BK180" s="229">
        <f>ROUND(I180*H180,2)</f>
        <v>0</v>
      </c>
      <c r="BL180" s="14" t="s">
        <v>130</v>
      </c>
      <c r="BM180" s="228" t="s">
        <v>728</v>
      </c>
    </row>
    <row r="181" s="2" customFormat="1" ht="24.15" customHeight="1">
      <c r="A181" s="35"/>
      <c r="B181" s="36"/>
      <c r="C181" s="230" t="s">
        <v>345</v>
      </c>
      <c r="D181" s="230" t="s">
        <v>231</v>
      </c>
      <c r="E181" s="231" t="s">
        <v>378</v>
      </c>
      <c r="F181" s="232" t="s">
        <v>379</v>
      </c>
      <c r="G181" s="233" t="s">
        <v>268</v>
      </c>
      <c r="H181" s="234">
        <v>2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39</v>
      </c>
      <c r="O181" s="88"/>
      <c r="P181" s="226">
        <f>O181*H181</f>
        <v>0</v>
      </c>
      <c r="Q181" s="226">
        <v>0.0095999999999999992</v>
      </c>
      <c r="R181" s="226">
        <f>Q181*H181</f>
        <v>0.019199999999999998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157</v>
      </c>
      <c r="AT181" s="228" t="s">
        <v>231</v>
      </c>
      <c r="AU181" s="228" t="s">
        <v>84</v>
      </c>
      <c r="AY181" s="14" t="s">
        <v>124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130</v>
      </c>
      <c r="BM181" s="228" t="s">
        <v>729</v>
      </c>
    </row>
    <row r="182" s="2" customFormat="1" ht="24.15" customHeight="1">
      <c r="A182" s="35"/>
      <c r="B182" s="36"/>
      <c r="C182" s="216" t="s">
        <v>349</v>
      </c>
      <c r="D182" s="216" t="s">
        <v>126</v>
      </c>
      <c r="E182" s="217" t="s">
        <v>382</v>
      </c>
      <c r="F182" s="218" t="s">
        <v>383</v>
      </c>
      <c r="G182" s="219" t="s">
        <v>268</v>
      </c>
      <c r="H182" s="220">
        <v>2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39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130</v>
      </c>
      <c r="AT182" s="228" t="s">
        <v>126</v>
      </c>
      <c r="AU182" s="228" t="s">
        <v>84</v>
      </c>
      <c r="AY182" s="14" t="s">
        <v>124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130</v>
      </c>
      <c r="BM182" s="228" t="s">
        <v>730</v>
      </c>
    </row>
    <row r="183" s="2" customFormat="1" ht="24.15" customHeight="1">
      <c r="A183" s="35"/>
      <c r="B183" s="36"/>
      <c r="C183" s="230" t="s">
        <v>353</v>
      </c>
      <c r="D183" s="230" t="s">
        <v>231</v>
      </c>
      <c r="E183" s="231" t="s">
        <v>731</v>
      </c>
      <c r="F183" s="232" t="s">
        <v>732</v>
      </c>
      <c r="G183" s="233" t="s">
        <v>268</v>
      </c>
      <c r="H183" s="234">
        <v>2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39</v>
      </c>
      <c r="O183" s="88"/>
      <c r="P183" s="226">
        <f>O183*H183</f>
        <v>0</v>
      </c>
      <c r="Q183" s="226">
        <v>0.0060000000000000001</v>
      </c>
      <c r="R183" s="226">
        <f>Q183*H183</f>
        <v>0.012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157</v>
      </c>
      <c r="AT183" s="228" t="s">
        <v>231</v>
      </c>
      <c r="AU183" s="228" t="s">
        <v>84</v>
      </c>
      <c r="AY183" s="14" t="s">
        <v>124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130</v>
      </c>
      <c r="BM183" s="228" t="s">
        <v>733</v>
      </c>
    </row>
    <row r="184" s="2" customFormat="1" ht="24.15" customHeight="1">
      <c r="A184" s="35"/>
      <c r="B184" s="36"/>
      <c r="C184" s="216" t="s">
        <v>357</v>
      </c>
      <c r="D184" s="216" t="s">
        <v>126</v>
      </c>
      <c r="E184" s="217" t="s">
        <v>393</v>
      </c>
      <c r="F184" s="218" t="s">
        <v>394</v>
      </c>
      <c r="G184" s="219" t="s">
        <v>268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39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130</v>
      </c>
      <c r="AT184" s="228" t="s">
        <v>126</v>
      </c>
      <c r="AU184" s="228" t="s">
        <v>84</v>
      </c>
      <c r="AY184" s="14" t="s">
        <v>124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82</v>
      </c>
      <c r="BK184" s="229">
        <f>ROUND(I184*H184,2)</f>
        <v>0</v>
      </c>
      <c r="BL184" s="14" t="s">
        <v>130</v>
      </c>
      <c r="BM184" s="228" t="s">
        <v>734</v>
      </c>
    </row>
    <row r="185" s="2" customFormat="1" ht="24.15" customHeight="1">
      <c r="A185" s="35"/>
      <c r="B185" s="36"/>
      <c r="C185" s="230" t="s">
        <v>361</v>
      </c>
      <c r="D185" s="230" t="s">
        <v>231</v>
      </c>
      <c r="E185" s="231" t="s">
        <v>397</v>
      </c>
      <c r="F185" s="232" t="s">
        <v>398</v>
      </c>
      <c r="G185" s="233" t="s">
        <v>268</v>
      </c>
      <c r="H185" s="234">
        <v>1</v>
      </c>
      <c r="I185" s="235"/>
      <c r="J185" s="236">
        <f>ROUND(I185*H185,2)</f>
        <v>0</v>
      </c>
      <c r="K185" s="237"/>
      <c r="L185" s="238"/>
      <c r="M185" s="239" t="s">
        <v>1</v>
      </c>
      <c r="N185" s="240" t="s">
        <v>39</v>
      </c>
      <c r="O185" s="88"/>
      <c r="P185" s="226">
        <f>O185*H185</f>
        <v>0</v>
      </c>
      <c r="Q185" s="226">
        <v>0.01</v>
      </c>
      <c r="R185" s="226">
        <f>Q185*H185</f>
        <v>0.01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157</v>
      </c>
      <c r="AT185" s="228" t="s">
        <v>231</v>
      </c>
      <c r="AU185" s="228" t="s">
        <v>84</v>
      </c>
      <c r="AY185" s="14" t="s">
        <v>124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130</v>
      </c>
      <c r="BM185" s="228" t="s">
        <v>735</v>
      </c>
    </row>
    <row r="186" s="2" customFormat="1" ht="24.15" customHeight="1">
      <c r="A186" s="35"/>
      <c r="B186" s="36"/>
      <c r="C186" s="216" t="s">
        <v>365</v>
      </c>
      <c r="D186" s="216" t="s">
        <v>126</v>
      </c>
      <c r="E186" s="217" t="s">
        <v>409</v>
      </c>
      <c r="F186" s="218" t="s">
        <v>410</v>
      </c>
      <c r="G186" s="219" t="s">
        <v>151</v>
      </c>
      <c r="H186" s="220">
        <v>40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39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130</v>
      </c>
      <c r="AT186" s="228" t="s">
        <v>126</v>
      </c>
      <c r="AU186" s="228" t="s">
        <v>84</v>
      </c>
      <c r="AY186" s="14" t="s">
        <v>124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130</v>
      </c>
      <c r="BM186" s="228" t="s">
        <v>736</v>
      </c>
    </row>
    <row r="187" s="2" customFormat="1" ht="24.15" customHeight="1">
      <c r="A187" s="35"/>
      <c r="B187" s="36"/>
      <c r="C187" s="230" t="s">
        <v>369</v>
      </c>
      <c r="D187" s="230" t="s">
        <v>231</v>
      </c>
      <c r="E187" s="231" t="s">
        <v>413</v>
      </c>
      <c r="F187" s="232" t="s">
        <v>414</v>
      </c>
      <c r="G187" s="233" t="s">
        <v>151</v>
      </c>
      <c r="H187" s="234">
        <v>44</v>
      </c>
      <c r="I187" s="235"/>
      <c r="J187" s="236">
        <f>ROUND(I187*H187,2)</f>
        <v>0</v>
      </c>
      <c r="K187" s="237"/>
      <c r="L187" s="238"/>
      <c r="M187" s="239" t="s">
        <v>1</v>
      </c>
      <c r="N187" s="240" t="s">
        <v>39</v>
      </c>
      <c r="O187" s="88"/>
      <c r="P187" s="226">
        <f>O187*H187</f>
        <v>0</v>
      </c>
      <c r="Q187" s="226">
        <v>0.00027</v>
      </c>
      <c r="R187" s="226">
        <f>Q187*H187</f>
        <v>0.01188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157</v>
      </c>
      <c r="AT187" s="228" t="s">
        <v>231</v>
      </c>
      <c r="AU187" s="228" t="s">
        <v>84</v>
      </c>
      <c r="AY187" s="14" t="s">
        <v>124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130</v>
      </c>
      <c r="BM187" s="228" t="s">
        <v>737</v>
      </c>
    </row>
    <row r="188" s="2" customFormat="1" ht="24.15" customHeight="1">
      <c r="A188" s="35"/>
      <c r="B188" s="36"/>
      <c r="C188" s="216" t="s">
        <v>373</v>
      </c>
      <c r="D188" s="216" t="s">
        <v>126</v>
      </c>
      <c r="E188" s="217" t="s">
        <v>738</v>
      </c>
      <c r="F188" s="218" t="s">
        <v>739</v>
      </c>
      <c r="G188" s="219" t="s">
        <v>151</v>
      </c>
      <c r="H188" s="220">
        <v>7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39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130</v>
      </c>
      <c r="AT188" s="228" t="s">
        <v>126</v>
      </c>
      <c r="AU188" s="228" t="s">
        <v>84</v>
      </c>
      <c r="AY188" s="14" t="s">
        <v>124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130</v>
      </c>
      <c r="BM188" s="228" t="s">
        <v>740</v>
      </c>
    </row>
    <row r="189" s="2" customFormat="1" ht="24.15" customHeight="1">
      <c r="A189" s="35"/>
      <c r="B189" s="36"/>
      <c r="C189" s="230" t="s">
        <v>377</v>
      </c>
      <c r="D189" s="230" t="s">
        <v>231</v>
      </c>
      <c r="E189" s="231" t="s">
        <v>741</v>
      </c>
      <c r="F189" s="232" t="s">
        <v>742</v>
      </c>
      <c r="G189" s="233" t="s">
        <v>151</v>
      </c>
      <c r="H189" s="234">
        <v>8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39</v>
      </c>
      <c r="O189" s="88"/>
      <c r="P189" s="226">
        <f>O189*H189</f>
        <v>0</v>
      </c>
      <c r="Q189" s="226">
        <v>0.00106</v>
      </c>
      <c r="R189" s="226">
        <f>Q189*H189</f>
        <v>0.0084799999999999997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157</v>
      </c>
      <c r="AT189" s="228" t="s">
        <v>231</v>
      </c>
      <c r="AU189" s="228" t="s">
        <v>84</v>
      </c>
      <c r="AY189" s="14" t="s">
        <v>124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82</v>
      </c>
      <c r="BK189" s="229">
        <f>ROUND(I189*H189,2)</f>
        <v>0</v>
      </c>
      <c r="BL189" s="14" t="s">
        <v>130</v>
      </c>
      <c r="BM189" s="228" t="s">
        <v>743</v>
      </c>
    </row>
    <row r="190" s="2" customFormat="1" ht="24.15" customHeight="1">
      <c r="A190" s="35"/>
      <c r="B190" s="36"/>
      <c r="C190" s="216" t="s">
        <v>381</v>
      </c>
      <c r="D190" s="216" t="s">
        <v>126</v>
      </c>
      <c r="E190" s="217" t="s">
        <v>425</v>
      </c>
      <c r="F190" s="218" t="s">
        <v>426</v>
      </c>
      <c r="G190" s="219" t="s">
        <v>151</v>
      </c>
      <c r="H190" s="220">
        <v>542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39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130</v>
      </c>
      <c r="AT190" s="228" t="s">
        <v>126</v>
      </c>
      <c r="AU190" s="228" t="s">
        <v>84</v>
      </c>
      <c r="AY190" s="14" t="s">
        <v>124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82</v>
      </c>
      <c r="BK190" s="229">
        <f>ROUND(I190*H190,2)</f>
        <v>0</v>
      </c>
      <c r="BL190" s="14" t="s">
        <v>130</v>
      </c>
      <c r="BM190" s="228" t="s">
        <v>744</v>
      </c>
    </row>
    <row r="191" s="2" customFormat="1" ht="24.15" customHeight="1">
      <c r="A191" s="35"/>
      <c r="B191" s="36"/>
      <c r="C191" s="230" t="s">
        <v>385</v>
      </c>
      <c r="D191" s="230" t="s">
        <v>231</v>
      </c>
      <c r="E191" s="231" t="s">
        <v>429</v>
      </c>
      <c r="F191" s="232" t="s">
        <v>430</v>
      </c>
      <c r="G191" s="233" t="s">
        <v>151</v>
      </c>
      <c r="H191" s="234">
        <v>569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39</v>
      </c>
      <c r="O191" s="88"/>
      <c r="P191" s="226">
        <f>O191*H191</f>
        <v>0</v>
      </c>
      <c r="Q191" s="226">
        <v>0.0021099999999999999</v>
      </c>
      <c r="R191" s="226">
        <f>Q191*H191</f>
        <v>1.2005900000000001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157</v>
      </c>
      <c r="AT191" s="228" t="s">
        <v>231</v>
      </c>
      <c r="AU191" s="228" t="s">
        <v>84</v>
      </c>
      <c r="AY191" s="14" t="s">
        <v>124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82</v>
      </c>
      <c r="BK191" s="229">
        <f>ROUND(I191*H191,2)</f>
        <v>0</v>
      </c>
      <c r="BL191" s="14" t="s">
        <v>130</v>
      </c>
      <c r="BM191" s="228" t="s">
        <v>745</v>
      </c>
    </row>
    <row r="192" s="2" customFormat="1" ht="24.15" customHeight="1">
      <c r="A192" s="35"/>
      <c r="B192" s="36"/>
      <c r="C192" s="216" t="s">
        <v>220</v>
      </c>
      <c r="D192" s="216" t="s">
        <v>126</v>
      </c>
      <c r="E192" s="217" t="s">
        <v>441</v>
      </c>
      <c r="F192" s="218" t="s">
        <v>442</v>
      </c>
      <c r="G192" s="219" t="s">
        <v>268</v>
      </c>
      <c r="H192" s="220">
        <v>6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39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130</v>
      </c>
      <c r="AT192" s="228" t="s">
        <v>126</v>
      </c>
      <c r="AU192" s="228" t="s">
        <v>84</v>
      </c>
      <c r="AY192" s="14" t="s">
        <v>124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82</v>
      </c>
      <c r="BK192" s="229">
        <f>ROUND(I192*H192,2)</f>
        <v>0</v>
      </c>
      <c r="BL192" s="14" t="s">
        <v>130</v>
      </c>
      <c r="BM192" s="228" t="s">
        <v>746</v>
      </c>
    </row>
    <row r="193" s="2" customFormat="1" ht="24.15" customHeight="1">
      <c r="A193" s="35"/>
      <c r="B193" s="36"/>
      <c r="C193" s="230" t="s">
        <v>392</v>
      </c>
      <c r="D193" s="230" t="s">
        <v>231</v>
      </c>
      <c r="E193" s="231" t="s">
        <v>445</v>
      </c>
      <c r="F193" s="232" t="s">
        <v>446</v>
      </c>
      <c r="G193" s="233" t="s">
        <v>268</v>
      </c>
      <c r="H193" s="234">
        <v>6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39</v>
      </c>
      <c r="O193" s="88"/>
      <c r="P193" s="226">
        <f>O193*H193</f>
        <v>0</v>
      </c>
      <c r="Q193" s="226">
        <v>5.0000000000000002E-05</v>
      </c>
      <c r="R193" s="226">
        <f>Q193*H193</f>
        <v>0.00030000000000000003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157</v>
      </c>
      <c r="AT193" s="228" t="s">
        <v>231</v>
      </c>
      <c r="AU193" s="228" t="s">
        <v>84</v>
      </c>
      <c r="AY193" s="14" t="s">
        <v>124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82</v>
      </c>
      <c r="BK193" s="229">
        <f>ROUND(I193*H193,2)</f>
        <v>0</v>
      </c>
      <c r="BL193" s="14" t="s">
        <v>130</v>
      </c>
      <c r="BM193" s="228" t="s">
        <v>747</v>
      </c>
    </row>
    <row r="194" s="2" customFormat="1" ht="24.15" customHeight="1">
      <c r="A194" s="35"/>
      <c r="B194" s="36"/>
      <c r="C194" s="216" t="s">
        <v>396</v>
      </c>
      <c r="D194" s="216" t="s">
        <v>126</v>
      </c>
      <c r="E194" s="217" t="s">
        <v>457</v>
      </c>
      <c r="F194" s="218" t="s">
        <v>458</v>
      </c>
      <c r="G194" s="219" t="s">
        <v>268</v>
      </c>
      <c r="H194" s="220">
        <v>1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39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130</v>
      </c>
      <c r="AT194" s="228" t="s">
        <v>126</v>
      </c>
      <c r="AU194" s="228" t="s">
        <v>84</v>
      </c>
      <c r="AY194" s="14" t="s">
        <v>124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82</v>
      </c>
      <c r="BK194" s="229">
        <f>ROUND(I194*H194,2)</f>
        <v>0</v>
      </c>
      <c r="BL194" s="14" t="s">
        <v>130</v>
      </c>
      <c r="BM194" s="228" t="s">
        <v>748</v>
      </c>
    </row>
    <row r="195" s="2" customFormat="1" ht="24.15" customHeight="1">
      <c r="A195" s="35"/>
      <c r="B195" s="36"/>
      <c r="C195" s="230" t="s">
        <v>400</v>
      </c>
      <c r="D195" s="230" t="s">
        <v>231</v>
      </c>
      <c r="E195" s="231" t="s">
        <v>749</v>
      </c>
      <c r="F195" s="232" t="s">
        <v>750</v>
      </c>
      <c r="G195" s="233" t="s">
        <v>268</v>
      </c>
      <c r="H195" s="234">
        <v>1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39</v>
      </c>
      <c r="O195" s="88"/>
      <c r="P195" s="226">
        <f>O195*H195</f>
        <v>0</v>
      </c>
      <c r="Q195" s="226">
        <v>0.00022000000000000001</v>
      </c>
      <c r="R195" s="226">
        <f>Q195*H195</f>
        <v>0.00022000000000000001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157</v>
      </c>
      <c r="AT195" s="228" t="s">
        <v>231</v>
      </c>
      <c r="AU195" s="228" t="s">
        <v>84</v>
      </c>
      <c r="AY195" s="14" t="s">
        <v>124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82</v>
      </c>
      <c r="BK195" s="229">
        <f>ROUND(I195*H195,2)</f>
        <v>0</v>
      </c>
      <c r="BL195" s="14" t="s">
        <v>130</v>
      </c>
      <c r="BM195" s="228" t="s">
        <v>751</v>
      </c>
    </row>
    <row r="196" s="2" customFormat="1" ht="24.15" customHeight="1">
      <c r="A196" s="35"/>
      <c r="B196" s="36"/>
      <c r="C196" s="216" t="s">
        <v>404</v>
      </c>
      <c r="D196" s="216" t="s">
        <v>126</v>
      </c>
      <c r="E196" s="217" t="s">
        <v>465</v>
      </c>
      <c r="F196" s="218" t="s">
        <v>466</v>
      </c>
      <c r="G196" s="219" t="s">
        <v>268</v>
      </c>
      <c r="H196" s="220">
        <v>18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39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130</v>
      </c>
      <c r="AT196" s="228" t="s">
        <v>126</v>
      </c>
      <c r="AU196" s="228" t="s">
        <v>84</v>
      </c>
      <c r="AY196" s="14" t="s">
        <v>124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82</v>
      </c>
      <c r="BK196" s="229">
        <f>ROUND(I196*H196,2)</f>
        <v>0</v>
      </c>
      <c r="BL196" s="14" t="s">
        <v>130</v>
      </c>
      <c r="BM196" s="228" t="s">
        <v>752</v>
      </c>
    </row>
    <row r="197" s="2" customFormat="1" ht="24.15" customHeight="1">
      <c r="A197" s="35"/>
      <c r="B197" s="36"/>
      <c r="C197" s="230" t="s">
        <v>408</v>
      </c>
      <c r="D197" s="230" t="s">
        <v>231</v>
      </c>
      <c r="E197" s="231" t="s">
        <v>469</v>
      </c>
      <c r="F197" s="232" t="s">
        <v>470</v>
      </c>
      <c r="G197" s="233" t="s">
        <v>268</v>
      </c>
      <c r="H197" s="234">
        <v>17</v>
      </c>
      <c r="I197" s="235"/>
      <c r="J197" s="236">
        <f>ROUND(I197*H197,2)</f>
        <v>0</v>
      </c>
      <c r="K197" s="237"/>
      <c r="L197" s="238"/>
      <c r="M197" s="239" t="s">
        <v>1</v>
      </c>
      <c r="N197" s="240" t="s">
        <v>39</v>
      </c>
      <c r="O197" s="88"/>
      <c r="P197" s="226">
        <f>O197*H197</f>
        <v>0</v>
      </c>
      <c r="Q197" s="226">
        <v>0.00038999999999999999</v>
      </c>
      <c r="R197" s="226">
        <f>Q197*H197</f>
        <v>0.0066299999999999996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157</v>
      </c>
      <c r="AT197" s="228" t="s">
        <v>231</v>
      </c>
      <c r="AU197" s="228" t="s">
        <v>84</v>
      </c>
      <c r="AY197" s="14" t="s">
        <v>124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82</v>
      </c>
      <c r="BK197" s="229">
        <f>ROUND(I197*H197,2)</f>
        <v>0</v>
      </c>
      <c r="BL197" s="14" t="s">
        <v>130</v>
      </c>
      <c r="BM197" s="228" t="s">
        <v>753</v>
      </c>
    </row>
    <row r="198" s="2" customFormat="1" ht="24.15" customHeight="1">
      <c r="A198" s="35"/>
      <c r="B198" s="36"/>
      <c r="C198" s="230" t="s">
        <v>412</v>
      </c>
      <c r="D198" s="230" t="s">
        <v>231</v>
      </c>
      <c r="E198" s="231" t="s">
        <v>754</v>
      </c>
      <c r="F198" s="232" t="s">
        <v>755</v>
      </c>
      <c r="G198" s="233" t="s">
        <v>268</v>
      </c>
      <c r="H198" s="234">
        <v>1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39</v>
      </c>
      <c r="O198" s="88"/>
      <c r="P198" s="226">
        <f>O198*H198</f>
        <v>0</v>
      </c>
      <c r="Q198" s="226">
        <v>0.00042999999999999999</v>
      </c>
      <c r="R198" s="226">
        <f>Q198*H198</f>
        <v>0.00042999999999999999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157</v>
      </c>
      <c r="AT198" s="228" t="s">
        <v>231</v>
      </c>
      <c r="AU198" s="228" t="s">
        <v>84</v>
      </c>
      <c r="AY198" s="14" t="s">
        <v>124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82</v>
      </c>
      <c r="BK198" s="229">
        <f>ROUND(I198*H198,2)</f>
        <v>0</v>
      </c>
      <c r="BL198" s="14" t="s">
        <v>130</v>
      </c>
      <c r="BM198" s="228" t="s">
        <v>756</v>
      </c>
    </row>
    <row r="199" s="2" customFormat="1" ht="24.15" customHeight="1">
      <c r="A199" s="35"/>
      <c r="B199" s="36"/>
      <c r="C199" s="216" t="s">
        <v>416</v>
      </c>
      <c r="D199" s="216" t="s">
        <v>126</v>
      </c>
      <c r="E199" s="217" t="s">
        <v>757</v>
      </c>
      <c r="F199" s="218" t="s">
        <v>758</v>
      </c>
      <c r="G199" s="219" t="s">
        <v>268</v>
      </c>
      <c r="H199" s="220">
        <v>1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39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130</v>
      </c>
      <c r="AT199" s="228" t="s">
        <v>126</v>
      </c>
      <c r="AU199" s="228" t="s">
        <v>84</v>
      </c>
      <c r="AY199" s="14" t="s">
        <v>124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82</v>
      </c>
      <c r="BK199" s="229">
        <f>ROUND(I199*H199,2)</f>
        <v>0</v>
      </c>
      <c r="BL199" s="14" t="s">
        <v>130</v>
      </c>
      <c r="BM199" s="228" t="s">
        <v>759</v>
      </c>
    </row>
    <row r="200" s="2" customFormat="1" ht="24.15" customHeight="1">
      <c r="A200" s="35"/>
      <c r="B200" s="36"/>
      <c r="C200" s="230" t="s">
        <v>420</v>
      </c>
      <c r="D200" s="230" t="s">
        <v>231</v>
      </c>
      <c r="E200" s="231" t="s">
        <v>760</v>
      </c>
      <c r="F200" s="232" t="s">
        <v>761</v>
      </c>
      <c r="G200" s="233" t="s">
        <v>268</v>
      </c>
      <c r="H200" s="234">
        <v>1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39</v>
      </c>
      <c r="O200" s="88"/>
      <c r="P200" s="226">
        <f>O200*H200</f>
        <v>0</v>
      </c>
      <c r="Q200" s="226">
        <v>0.00084000000000000003</v>
      </c>
      <c r="R200" s="226">
        <f>Q200*H200</f>
        <v>0.00084000000000000003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157</v>
      </c>
      <c r="AT200" s="228" t="s">
        <v>231</v>
      </c>
      <c r="AU200" s="228" t="s">
        <v>84</v>
      </c>
      <c r="AY200" s="14" t="s">
        <v>124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82</v>
      </c>
      <c r="BK200" s="229">
        <f>ROUND(I200*H200,2)</f>
        <v>0</v>
      </c>
      <c r="BL200" s="14" t="s">
        <v>130</v>
      </c>
      <c r="BM200" s="228" t="s">
        <v>762</v>
      </c>
    </row>
    <row r="201" s="2" customFormat="1" ht="24.15" customHeight="1">
      <c r="A201" s="35"/>
      <c r="B201" s="36"/>
      <c r="C201" s="216" t="s">
        <v>424</v>
      </c>
      <c r="D201" s="216" t="s">
        <v>126</v>
      </c>
      <c r="E201" s="217" t="s">
        <v>473</v>
      </c>
      <c r="F201" s="218" t="s">
        <v>474</v>
      </c>
      <c r="G201" s="219" t="s">
        <v>268</v>
      </c>
      <c r="H201" s="220">
        <v>1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39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130</v>
      </c>
      <c r="AT201" s="228" t="s">
        <v>126</v>
      </c>
      <c r="AU201" s="228" t="s">
        <v>84</v>
      </c>
      <c r="AY201" s="14" t="s">
        <v>124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82</v>
      </c>
      <c r="BK201" s="229">
        <f>ROUND(I201*H201,2)</f>
        <v>0</v>
      </c>
      <c r="BL201" s="14" t="s">
        <v>130</v>
      </c>
      <c r="BM201" s="228" t="s">
        <v>763</v>
      </c>
    </row>
    <row r="202" s="2" customFormat="1" ht="24.15" customHeight="1">
      <c r="A202" s="35"/>
      <c r="B202" s="36"/>
      <c r="C202" s="230" t="s">
        <v>428</v>
      </c>
      <c r="D202" s="230" t="s">
        <v>231</v>
      </c>
      <c r="E202" s="231" t="s">
        <v>477</v>
      </c>
      <c r="F202" s="232" t="s">
        <v>478</v>
      </c>
      <c r="G202" s="233" t="s">
        <v>268</v>
      </c>
      <c r="H202" s="234">
        <v>1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39</v>
      </c>
      <c r="O202" s="88"/>
      <c r="P202" s="226">
        <f>O202*H202</f>
        <v>0</v>
      </c>
      <c r="Q202" s="226">
        <v>0.00072000000000000005</v>
      </c>
      <c r="R202" s="226">
        <f>Q202*H202</f>
        <v>0.00072000000000000005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157</v>
      </c>
      <c r="AT202" s="228" t="s">
        <v>231</v>
      </c>
      <c r="AU202" s="228" t="s">
        <v>84</v>
      </c>
      <c r="AY202" s="14" t="s">
        <v>124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82</v>
      </c>
      <c r="BK202" s="229">
        <f>ROUND(I202*H202,2)</f>
        <v>0</v>
      </c>
      <c r="BL202" s="14" t="s">
        <v>130</v>
      </c>
      <c r="BM202" s="228" t="s">
        <v>764</v>
      </c>
    </row>
    <row r="203" s="2" customFormat="1" ht="24.15" customHeight="1">
      <c r="A203" s="35"/>
      <c r="B203" s="36"/>
      <c r="C203" s="216" t="s">
        <v>432</v>
      </c>
      <c r="D203" s="216" t="s">
        <v>126</v>
      </c>
      <c r="E203" s="217" t="s">
        <v>765</v>
      </c>
      <c r="F203" s="218" t="s">
        <v>766</v>
      </c>
      <c r="G203" s="219" t="s">
        <v>268</v>
      </c>
      <c r="H203" s="220">
        <v>1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39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130</v>
      </c>
      <c r="AT203" s="228" t="s">
        <v>126</v>
      </c>
      <c r="AU203" s="228" t="s">
        <v>84</v>
      </c>
      <c r="AY203" s="14" t="s">
        <v>124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82</v>
      </c>
      <c r="BK203" s="229">
        <f>ROUND(I203*H203,2)</f>
        <v>0</v>
      </c>
      <c r="BL203" s="14" t="s">
        <v>130</v>
      </c>
      <c r="BM203" s="228" t="s">
        <v>767</v>
      </c>
    </row>
    <row r="204" s="2" customFormat="1" ht="24.15" customHeight="1">
      <c r="A204" s="35"/>
      <c r="B204" s="36"/>
      <c r="C204" s="230" t="s">
        <v>436</v>
      </c>
      <c r="D204" s="230" t="s">
        <v>231</v>
      </c>
      <c r="E204" s="231" t="s">
        <v>768</v>
      </c>
      <c r="F204" s="232" t="s">
        <v>769</v>
      </c>
      <c r="G204" s="233" t="s">
        <v>268</v>
      </c>
      <c r="H204" s="234">
        <v>1</v>
      </c>
      <c r="I204" s="235"/>
      <c r="J204" s="236">
        <f>ROUND(I204*H204,2)</f>
        <v>0</v>
      </c>
      <c r="K204" s="237"/>
      <c r="L204" s="238"/>
      <c r="M204" s="239" t="s">
        <v>1</v>
      </c>
      <c r="N204" s="240" t="s">
        <v>39</v>
      </c>
      <c r="O204" s="88"/>
      <c r="P204" s="226">
        <f>O204*H204</f>
        <v>0</v>
      </c>
      <c r="Q204" s="226">
        <v>0.00060999999999999997</v>
      </c>
      <c r="R204" s="226">
        <f>Q204*H204</f>
        <v>0.00060999999999999997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157</v>
      </c>
      <c r="AT204" s="228" t="s">
        <v>231</v>
      </c>
      <c r="AU204" s="228" t="s">
        <v>84</v>
      </c>
      <c r="AY204" s="14" t="s">
        <v>124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82</v>
      </c>
      <c r="BK204" s="229">
        <f>ROUND(I204*H204,2)</f>
        <v>0</v>
      </c>
      <c r="BL204" s="14" t="s">
        <v>130</v>
      </c>
      <c r="BM204" s="228" t="s">
        <v>770</v>
      </c>
    </row>
    <row r="205" s="2" customFormat="1" ht="24.15" customHeight="1">
      <c r="A205" s="35"/>
      <c r="B205" s="36"/>
      <c r="C205" s="216" t="s">
        <v>440</v>
      </c>
      <c r="D205" s="216" t="s">
        <v>126</v>
      </c>
      <c r="E205" s="217" t="s">
        <v>771</v>
      </c>
      <c r="F205" s="218" t="s">
        <v>772</v>
      </c>
      <c r="G205" s="219" t="s">
        <v>268</v>
      </c>
      <c r="H205" s="220">
        <v>5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39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130</v>
      </c>
      <c r="AT205" s="228" t="s">
        <v>126</v>
      </c>
      <c r="AU205" s="228" t="s">
        <v>84</v>
      </c>
      <c r="AY205" s="14" t="s">
        <v>124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82</v>
      </c>
      <c r="BK205" s="229">
        <f>ROUND(I205*H205,2)</f>
        <v>0</v>
      </c>
      <c r="BL205" s="14" t="s">
        <v>130</v>
      </c>
      <c r="BM205" s="228" t="s">
        <v>773</v>
      </c>
    </row>
    <row r="206" s="2" customFormat="1" ht="21.75" customHeight="1">
      <c r="A206" s="35"/>
      <c r="B206" s="36"/>
      <c r="C206" s="230" t="s">
        <v>444</v>
      </c>
      <c r="D206" s="230" t="s">
        <v>231</v>
      </c>
      <c r="E206" s="231" t="s">
        <v>774</v>
      </c>
      <c r="F206" s="232" t="s">
        <v>775</v>
      </c>
      <c r="G206" s="233" t="s">
        <v>268</v>
      </c>
      <c r="H206" s="234">
        <v>4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39</v>
      </c>
      <c r="O206" s="88"/>
      <c r="P206" s="226">
        <f>O206*H206</f>
        <v>0</v>
      </c>
      <c r="Q206" s="226">
        <v>0.0014499999999999999</v>
      </c>
      <c r="R206" s="226">
        <f>Q206*H206</f>
        <v>0.0057999999999999996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157</v>
      </c>
      <c r="AT206" s="228" t="s">
        <v>231</v>
      </c>
      <c r="AU206" s="228" t="s">
        <v>84</v>
      </c>
      <c r="AY206" s="14" t="s">
        <v>124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82</v>
      </c>
      <c r="BK206" s="229">
        <f>ROUND(I206*H206,2)</f>
        <v>0</v>
      </c>
      <c r="BL206" s="14" t="s">
        <v>130</v>
      </c>
      <c r="BM206" s="228" t="s">
        <v>776</v>
      </c>
    </row>
    <row r="207" s="2" customFormat="1" ht="37.8" customHeight="1">
      <c r="A207" s="35"/>
      <c r="B207" s="36"/>
      <c r="C207" s="230" t="s">
        <v>448</v>
      </c>
      <c r="D207" s="230" t="s">
        <v>231</v>
      </c>
      <c r="E207" s="231" t="s">
        <v>777</v>
      </c>
      <c r="F207" s="232" t="s">
        <v>778</v>
      </c>
      <c r="G207" s="233" t="s">
        <v>268</v>
      </c>
      <c r="H207" s="234">
        <v>1</v>
      </c>
      <c r="I207" s="235"/>
      <c r="J207" s="236">
        <f>ROUND(I207*H207,2)</f>
        <v>0</v>
      </c>
      <c r="K207" s="237"/>
      <c r="L207" s="238"/>
      <c r="M207" s="239" t="s">
        <v>1</v>
      </c>
      <c r="N207" s="240" t="s">
        <v>39</v>
      </c>
      <c r="O207" s="88"/>
      <c r="P207" s="226">
        <f>O207*H207</f>
        <v>0</v>
      </c>
      <c r="Q207" s="226">
        <v>0.0011000000000000001</v>
      </c>
      <c r="R207" s="226">
        <f>Q207*H207</f>
        <v>0.0011000000000000001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157</v>
      </c>
      <c r="AT207" s="228" t="s">
        <v>231</v>
      </c>
      <c r="AU207" s="228" t="s">
        <v>84</v>
      </c>
      <c r="AY207" s="14" t="s">
        <v>124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82</v>
      </c>
      <c r="BK207" s="229">
        <f>ROUND(I207*H207,2)</f>
        <v>0</v>
      </c>
      <c r="BL207" s="14" t="s">
        <v>130</v>
      </c>
      <c r="BM207" s="228" t="s">
        <v>779</v>
      </c>
    </row>
    <row r="208" s="2" customFormat="1" ht="21.75" customHeight="1">
      <c r="A208" s="35"/>
      <c r="B208" s="36"/>
      <c r="C208" s="216" t="s">
        <v>452</v>
      </c>
      <c r="D208" s="216" t="s">
        <v>126</v>
      </c>
      <c r="E208" s="217" t="s">
        <v>529</v>
      </c>
      <c r="F208" s="218" t="s">
        <v>530</v>
      </c>
      <c r="G208" s="219" t="s">
        <v>268</v>
      </c>
      <c r="H208" s="220">
        <v>3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39</v>
      </c>
      <c r="O208" s="88"/>
      <c r="P208" s="226">
        <f>O208*H208</f>
        <v>0</v>
      </c>
      <c r="Q208" s="226">
        <v>0.0016199999999999999</v>
      </c>
      <c r="R208" s="226">
        <f>Q208*H208</f>
        <v>0.0048599999999999997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130</v>
      </c>
      <c r="AT208" s="228" t="s">
        <v>126</v>
      </c>
      <c r="AU208" s="228" t="s">
        <v>84</v>
      </c>
      <c r="AY208" s="14" t="s">
        <v>124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82</v>
      </c>
      <c r="BK208" s="229">
        <f>ROUND(I208*H208,2)</f>
        <v>0</v>
      </c>
      <c r="BL208" s="14" t="s">
        <v>130</v>
      </c>
      <c r="BM208" s="228" t="s">
        <v>780</v>
      </c>
    </row>
    <row r="209" s="2" customFormat="1" ht="24.15" customHeight="1">
      <c r="A209" s="35"/>
      <c r="B209" s="36"/>
      <c r="C209" s="230" t="s">
        <v>456</v>
      </c>
      <c r="D209" s="230" t="s">
        <v>231</v>
      </c>
      <c r="E209" s="231" t="s">
        <v>533</v>
      </c>
      <c r="F209" s="232" t="s">
        <v>534</v>
      </c>
      <c r="G209" s="233" t="s">
        <v>268</v>
      </c>
      <c r="H209" s="234">
        <v>3</v>
      </c>
      <c r="I209" s="235"/>
      <c r="J209" s="236">
        <f>ROUND(I209*H209,2)</f>
        <v>0</v>
      </c>
      <c r="K209" s="237"/>
      <c r="L209" s="238"/>
      <c r="M209" s="239" t="s">
        <v>1</v>
      </c>
      <c r="N209" s="240" t="s">
        <v>39</v>
      </c>
      <c r="O209" s="88"/>
      <c r="P209" s="226">
        <f>O209*H209</f>
        <v>0</v>
      </c>
      <c r="Q209" s="226">
        <v>0.01847</v>
      </c>
      <c r="R209" s="226">
        <f>Q209*H209</f>
        <v>0.055410000000000001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157</v>
      </c>
      <c r="AT209" s="228" t="s">
        <v>231</v>
      </c>
      <c r="AU209" s="228" t="s">
        <v>84</v>
      </c>
      <c r="AY209" s="14" t="s">
        <v>124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82</v>
      </c>
      <c r="BK209" s="229">
        <f>ROUND(I209*H209,2)</f>
        <v>0</v>
      </c>
      <c r="BL209" s="14" t="s">
        <v>130</v>
      </c>
      <c r="BM209" s="228" t="s">
        <v>781</v>
      </c>
    </row>
    <row r="210" s="2" customFormat="1" ht="24.15" customHeight="1">
      <c r="A210" s="35"/>
      <c r="B210" s="36"/>
      <c r="C210" s="230" t="s">
        <v>460</v>
      </c>
      <c r="D210" s="230" t="s">
        <v>231</v>
      </c>
      <c r="E210" s="231" t="s">
        <v>537</v>
      </c>
      <c r="F210" s="232" t="s">
        <v>538</v>
      </c>
      <c r="G210" s="233" t="s">
        <v>268</v>
      </c>
      <c r="H210" s="234">
        <v>3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39</v>
      </c>
      <c r="O210" s="88"/>
      <c r="P210" s="226">
        <f>O210*H210</f>
        <v>0</v>
      </c>
      <c r="Q210" s="226">
        <v>0.0065399999999999998</v>
      </c>
      <c r="R210" s="226">
        <f>Q210*H210</f>
        <v>0.019619999999999999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157</v>
      </c>
      <c r="AT210" s="228" t="s">
        <v>231</v>
      </c>
      <c r="AU210" s="228" t="s">
        <v>84</v>
      </c>
      <c r="AY210" s="14" t="s">
        <v>124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82</v>
      </c>
      <c r="BK210" s="229">
        <f>ROUND(I210*H210,2)</f>
        <v>0</v>
      </c>
      <c r="BL210" s="14" t="s">
        <v>130</v>
      </c>
      <c r="BM210" s="228" t="s">
        <v>782</v>
      </c>
    </row>
    <row r="211" s="2" customFormat="1" ht="16.5" customHeight="1">
      <c r="A211" s="35"/>
      <c r="B211" s="36"/>
      <c r="C211" s="216" t="s">
        <v>464</v>
      </c>
      <c r="D211" s="216" t="s">
        <v>126</v>
      </c>
      <c r="E211" s="217" t="s">
        <v>783</v>
      </c>
      <c r="F211" s="218" t="s">
        <v>784</v>
      </c>
      <c r="G211" s="219" t="s">
        <v>268</v>
      </c>
      <c r="H211" s="220">
        <v>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39</v>
      </c>
      <c r="O211" s="88"/>
      <c r="P211" s="226">
        <f>O211*H211</f>
        <v>0</v>
      </c>
      <c r="Q211" s="226">
        <v>0.0013600000000000001</v>
      </c>
      <c r="R211" s="226">
        <f>Q211*H211</f>
        <v>0.0013600000000000001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130</v>
      </c>
      <c r="AT211" s="228" t="s">
        <v>126</v>
      </c>
      <c r="AU211" s="228" t="s">
        <v>84</v>
      </c>
      <c r="AY211" s="14" t="s">
        <v>124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82</v>
      </c>
      <c r="BK211" s="229">
        <f>ROUND(I211*H211,2)</f>
        <v>0</v>
      </c>
      <c r="BL211" s="14" t="s">
        <v>130</v>
      </c>
      <c r="BM211" s="228" t="s">
        <v>785</v>
      </c>
    </row>
    <row r="212" s="2" customFormat="1" ht="24.15" customHeight="1">
      <c r="A212" s="35"/>
      <c r="B212" s="36"/>
      <c r="C212" s="230" t="s">
        <v>468</v>
      </c>
      <c r="D212" s="230" t="s">
        <v>231</v>
      </c>
      <c r="E212" s="231" t="s">
        <v>786</v>
      </c>
      <c r="F212" s="232" t="s">
        <v>787</v>
      </c>
      <c r="G212" s="233" t="s">
        <v>268</v>
      </c>
      <c r="H212" s="234">
        <v>1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39</v>
      </c>
      <c r="O212" s="88"/>
      <c r="P212" s="226">
        <f>O212*H212</f>
        <v>0</v>
      </c>
      <c r="Q212" s="226">
        <v>0.0395</v>
      </c>
      <c r="R212" s="226">
        <f>Q212*H212</f>
        <v>0.0395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157</v>
      </c>
      <c r="AT212" s="228" t="s">
        <v>231</v>
      </c>
      <c r="AU212" s="228" t="s">
        <v>84</v>
      </c>
      <c r="AY212" s="14" t="s">
        <v>124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82</v>
      </c>
      <c r="BK212" s="229">
        <f>ROUND(I212*H212,2)</f>
        <v>0</v>
      </c>
      <c r="BL212" s="14" t="s">
        <v>130</v>
      </c>
      <c r="BM212" s="228" t="s">
        <v>788</v>
      </c>
    </row>
    <row r="213" s="2" customFormat="1" ht="24.15" customHeight="1">
      <c r="A213" s="35"/>
      <c r="B213" s="36"/>
      <c r="C213" s="230" t="s">
        <v>472</v>
      </c>
      <c r="D213" s="230" t="s">
        <v>231</v>
      </c>
      <c r="E213" s="231" t="s">
        <v>789</v>
      </c>
      <c r="F213" s="232" t="s">
        <v>790</v>
      </c>
      <c r="G213" s="233" t="s">
        <v>268</v>
      </c>
      <c r="H213" s="234">
        <v>1</v>
      </c>
      <c r="I213" s="235"/>
      <c r="J213" s="236">
        <f>ROUND(I213*H213,2)</f>
        <v>0</v>
      </c>
      <c r="K213" s="237"/>
      <c r="L213" s="238"/>
      <c r="M213" s="239" t="s">
        <v>1</v>
      </c>
      <c r="N213" s="240" t="s">
        <v>39</v>
      </c>
      <c r="O213" s="88"/>
      <c r="P213" s="226">
        <f>O213*H213</f>
        <v>0</v>
      </c>
      <c r="Q213" s="226">
        <v>0.0015</v>
      </c>
      <c r="R213" s="226">
        <f>Q213*H213</f>
        <v>0.0015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157</v>
      </c>
      <c r="AT213" s="228" t="s">
        <v>231</v>
      </c>
      <c r="AU213" s="228" t="s">
        <v>84</v>
      </c>
      <c r="AY213" s="14" t="s">
        <v>124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82</v>
      </c>
      <c r="BK213" s="229">
        <f>ROUND(I213*H213,2)</f>
        <v>0</v>
      </c>
      <c r="BL213" s="14" t="s">
        <v>130</v>
      </c>
      <c r="BM213" s="228" t="s">
        <v>791</v>
      </c>
    </row>
    <row r="214" s="2" customFormat="1" ht="16.5" customHeight="1">
      <c r="A214" s="35"/>
      <c r="B214" s="36"/>
      <c r="C214" s="216" t="s">
        <v>476</v>
      </c>
      <c r="D214" s="216" t="s">
        <v>126</v>
      </c>
      <c r="E214" s="217" t="s">
        <v>565</v>
      </c>
      <c r="F214" s="218" t="s">
        <v>566</v>
      </c>
      <c r="G214" s="219" t="s">
        <v>268</v>
      </c>
      <c r="H214" s="220">
        <v>1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39</v>
      </c>
      <c r="O214" s="88"/>
      <c r="P214" s="226">
        <f>O214*H214</f>
        <v>0</v>
      </c>
      <c r="Q214" s="226">
        <v>0.0013600000000000001</v>
      </c>
      <c r="R214" s="226">
        <f>Q214*H214</f>
        <v>0.0013600000000000001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130</v>
      </c>
      <c r="AT214" s="228" t="s">
        <v>126</v>
      </c>
      <c r="AU214" s="228" t="s">
        <v>84</v>
      </c>
      <c r="AY214" s="14" t="s">
        <v>124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82</v>
      </c>
      <c r="BK214" s="229">
        <f>ROUND(I214*H214,2)</f>
        <v>0</v>
      </c>
      <c r="BL214" s="14" t="s">
        <v>130</v>
      </c>
      <c r="BM214" s="228" t="s">
        <v>792</v>
      </c>
    </row>
    <row r="215" s="2" customFormat="1" ht="24.15" customHeight="1">
      <c r="A215" s="35"/>
      <c r="B215" s="36"/>
      <c r="C215" s="230" t="s">
        <v>480</v>
      </c>
      <c r="D215" s="230" t="s">
        <v>231</v>
      </c>
      <c r="E215" s="231" t="s">
        <v>569</v>
      </c>
      <c r="F215" s="232" t="s">
        <v>570</v>
      </c>
      <c r="G215" s="233" t="s">
        <v>268</v>
      </c>
      <c r="H215" s="234">
        <v>1</v>
      </c>
      <c r="I215" s="235"/>
      <c r="J215" s="236">
        <f>ROUND(I215*H215,2)</f>
        <v>0</v>
      </c>
      <c r="K215" s="237"/>
      <c r="L215" s="238"/>
      <c r="M215" s="239" t="s">
        <v>1</v>
      </c>
      <c r="N215" s="240" t="s">
        <v>39</v>
      </c>
      <c r="O215" s="88"/>
      <c r="P215" s="226">
        <f>O215*H215</f>
        <v>0</v>
      </c>
      <c r="Q215" s="226">
        <v>0.078</v>
      </c>
      <c r="R215" s="226">
        <f>Q215*H215</f>
        <v>0.078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157</v>
      </c>
      <c r="AT215" s="228" t="s">
        <v>231</v>
      </c>
      <c r="AU215" s="228" t="s">
        <v>84</v>
      </c>
      <c r="AY215" s="14" t="s">
        <v>124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82</v>
      </c>
      <c r="BK215" s="229">
        <f>ROUND(I215*H215,2)</f>
        <v>0</v>
      </c>
      <c r="BL215" s="14" t="s">
        <v>130</v>
      </c>
      <c r="BM215" s="228" t="s">
        <v>793</v>
      </c>
    </row>
    <row r="216" s="2" customFormat="1" ht="24.15" customHeight="1">
      <c r="A216" s="35"/>
      <c r="B216" s="36"/>
      <c r="C216" s="230" t="s">
        <v>484</v>
      </c>
      <c r="D216" s="230" t="s">
        <v>231</v>
      </c>
      <c r="E216" s="231" t="s">
        <v>573</v>
      </c>
      <c r="F216" s="232" t="s">
        <v>574</v>
      </c>
      <c r="G216" s="233" t="s">
        <v>268</v>
      </c>
      <c r="H216" s="234">
        <v>1</v>
      </c>
      <c r="I216" s="235"/>
      <c r="J216" s="236">
        <f>ROUND(I216*H216,2)</f>
        <v>0</v>
      </c>
      <c r="K216" s="237"/>
      <c r="L216" s="238"/>
      <c r="M216" s="239" t="s">
        <v>1</v>
      </c>
      <c r="N216" s="240" t="s">
        <v>39</v>
      </c>
      <c r="O216" s="88"/>
      <c r="P216" s="226">
        <f>O216*H216</f>
        <v>0</v>
      </c>
      <c r="Q216" s="226">
        <v>0.00125</v>
      </c>
      <c r="R216" s="226">
        <f>Q216*H216</f>
        <v>0.00125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157</v>
      </c>
      <c r="AT216" s="228" t="s">
        <v>231</v>
      </c>
      <c r="AU216" s="228" t="s">
        <v>84</v>
      </c>
      <c r="AY216" s="14" t="s">
        <v>124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82</v>
      </c>
      <c r="BK216" s="229">
        <f>ROUND(I216*H216,2)</f>
        <v>0</v>
      </c>
      <c r="BL216" s="14" t="s">
        <v>130</v>
      </c>
      <c r="BM216" s="228" t="s">
        <v>794</v>
      </c>
    </row>
    <row r="217" s="2" customFormat="1" ht="24.15" customHeight="1">
      <c r="A217" s="35"/>
      <c r="B217" s="36"/>
      <c r="C217" s="216" t="s">
        <v>488</v>
      </c>
      <c r="D217" s="216" t="s">
        <v>126</v>
      </c>
      <c r="E217" s="217" t="s">
        <v>795</v>
      </c>
      <c r="F217" s="218" t="s">
        <v>796</v>
      </c>
      <c r="G217" s="219" t="s">
        <v>268</v>
      </c>
      <c r="H217" s="220">
        <v>11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39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130</v>
      </c>
      <c r="AT217" s="228" t="s">
        <v>126</v>
      </c>
      <c r="AU217" s="228" t="s">
        <v>84</v>
      </c>
      <c r="AY217" s="14" t="s">
        <v>124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82</v>
      </c>
      <c r="BK217" s="229">
        <f>ROUND(I217*H217,2)</f>
        <v>0</v>
      </c>
      <c r="BL217" s="14" t="s">
        <v>130</v>
      </c>
      <c r="BM217" s="228" t="s">
        <v>797</v>
      </c>
    </row>
    <row r="218" s="2" customFormat="1" ht="24.15" customHeight="1">
      <c r="A218" s="35"/>
      <c r="B218" s="36"/>
      <c r="C218" s="230" t="s">
        <v>492</v>
      </c>
      <c r="D218" s="230" t="s">
        <v>231</v>
      </c>
      <c r="E218" s="231" t="s">
        <v>798</v>
      </c>
      <c r="F218" s="232" t="s">
        <v>799</v>
      </c>
      <c r="G218" s="233" t="s">
        <v>268</v>
      </c>
      <c r="H218" s="234">
        <v>11</v>
      </c>
      <c r="I218" s="235"/>
      <c r="J218" s="236">
        <f>ROUND(I218*H218,2)</f>
        <v>0</v>
      </c>
      <c r="K218" s="237"/>
      <c r="L218" s="238"/>
      <c r="M218" s="239" t="s">
        <v>1</v>
      </c>
      <c r="N218" s="240" t="s">
        <v>39</v>
      </c>
      <c r="O218" s="88"/>
      <c r="P218" s="226">
        <f>O218*H218</f>
        <v>0</v>
      </c>
      <c r="Q218" s="226">
        <v>0.0025999999999999999</v>
      </c>
      <c r="R218" s="226">
        <f>Q218*H218</f>
        <v>0.0286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157</v>
      </c>
      <c r="AT218" s="228" t="s">
        <v>231</v>
      </c>
      <c r="AU218" s="228" t="s">
        <v>84</v>
      </c>
      <c r="AY218" s="14" t="s">
        <v>124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82</v>
      </c>
      <c r="BK218" s="229">
        <f>ROUND(I218*H218,2)</f>
        <v>0</v>
      </c>
      <c r="BL218" s="14" t="s">
        <v>130</v>
      </c>
      <c r="BM218" s="228" t="s">
        <v>800</v>
      </c>
    </row>
    <row r="219" s="2" customFormat="1" ht="24.15" customHeight="1">
      <c r="A219" s="35"/>
      <c r="B219" s="36"/>
      <c r="C219" s="216" t="s">
        <v>496</v>
      </c>
      <c r="D219" s="216" t="s">
        <v>126</v>
      </c>
      <c r="E219" s="217" t="s">
        <v>585</v>
      </c>
      <c r="F219" s="218" t="s">
        <v>586</v>
      </c>
      <c r="G219" s="219" t="s">
        <v>268</v>
      </c>
      <c r="H219" s="220">
        <v>11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39</v>
      </c>
      <c r="O219" s="88"/>
      <c r="P219" s="226">
        <f>O219*H219</f>
        <v>0</v>
      </c>
      <c r="Q219" s="226">
        <v>0.00024000000000000001</v>
      </c>
      <c r="R219" s="226">
        <f>Q219*H219</f>
        <v>0.00264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130</v>
      </c>
      <c r="AT219" s="228" t="s">
        <v>126</v>
      </c>
      <c r="AU219" s="228" t="s">
        <v>84</v>
      </c>
      <c r="AY219" s="14" t="s">
        <v>124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82</v>
      </c>
      <c r="BK219" s="229">
        <f>ROUND(I219*H219,2)</f>
        <v>0</v>
      </c>
      <c r="BL219" s="14" t="s">
        <v>130</v>
      </c>
      <c r="BM219" s="228" t="s">
        <v>801</v>
      </c>
    </row>
    <row r="220" s="2" customFormat="1" ht="24.15" customHeight="1">
      <c r="A220" s="35"/>
      <c r="B220" s="36"/>
      <c r="C220" s="230" t="s">
        <v>500</v>
      </c>
      <c r="D220" s="230" t="s">
        <v>231</v>
      </c>
      <c r="E220" s="231" t="s">
        <v>589</v>
      </c>
      <c r="F220" s="232" t="s">
        <v>590</v>
      </c>
      <c r="G220" s="233" t="s">
        <v>268</v>
      </c>
      <c r="H220" s="234">
        <v>11</v>
      </c>
      <c r="I220" s="235"/>
      <c r="J220" s="236">
        <f>ROUND(I220*H220,2)</f>
        <v>0</v>
      </c>
      <c r="K220" s="237"/>
      <c r="L220" s="238"/>
      <c r="M220" s="239" t="s">
        <v>1</v>
      </c>
      <c r="N220" s="240" t="s">
        <v>39</v>
      </c>
      <c r="O220" s="88"/>
      <c r="P220" s="226">
        <f>O220*H220</f>
        <v>0</v>
      </c>
      <c r="Q220" s="226">
        <v>0.0038</v>
      </c>
      <c r="R220" s="226">
        <f>Q220*H220</f>
        <v>0.041799999999999997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157</v>
      </c>
      <c r="AT220" s="228" t="s">
        <v>231</v>
      </c>
      <c r="AU220" s="228" t="s">
        <v>84</v>
      </c>
      <c r="AY220" s="14" t="s">
        <v>124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82</v>
      </c>
      <c r="BK220" s="229">
        <f>ROUND(I220*H220,2)</f>
        <v>0</v>
      </c>
      <c r="BL220" s="14" t="s">
        <v>130</v>
      </c>
      <c r="BM220" s="228" t="s">
        <v>802</v>
      </c>
    </row>
    <row r="221" s="2" customFormat="1" ht="24.15" customHeight="1">
      <c r="A221" s="35"/>
      <c r="B221" s="36"/>
      <c r="C221" s="230" t="s">
        <v>504</v>
      </c>
      <c r="D221" s="230" t="s">
        <v>231</v>
      </c>
      <c r="E221" s="231" t="s">
        <v>525</v>
      </c>
      <c r="F221" s="232" t="s">
        <v>526</v>
      </c>
      <c r="G221" s="233" t="s">
        <v>268</v>
      </c>
      <c r="H221" s="234">
        <v>11</v>
      </c>
      <c r="I221" s="235"/>
      <c r="J221" s="236">
        <f>ROUND(I221*H221,2)</f>
        <v>0</v>
      </c>
      <c r="K221" s="237"/>
      <c r="L221" s="238"/>
      <c r="M221" s="239" t="s">
        <v>1</v>
      </c>
      <c r="N221" s="240" t="s">
        <v>39</v>
      </c>
      <c r="O221" s="88"/>
      <c r="P221" s="226">
        <f>O221*H221</f>
        <v>0</v>
      </c>
      <c r="Q221" s="226">
        <v>0.0023999999999999998</v>
      </c>
      <c r="R221" s="226">
        <f>Q221*H221</f>
        <v>0.026399999999999996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157</v>
      </c>
      <c r="AT221" s="228" t="s">
        <v>231</v>
      </c>
      <c r="AU221" s="228" t="s">
        <v>84</v>
      </c>
      <c r="AY221" s="14" t="s">
        <v>124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82</v>
      </c>
      <c r="BK221" s="229">
        <f>ROUND(I221*H221,2)</f>
        <v>0</v>
      </c>
      <c r="BL221" s="14" t="s">
        <v>130</v>
      </c>
      <c r="BM221" s="228" t="s">
        <v>803</v>
      </c>
    </row>
    <row r="222" s="2" customFormat="1" ht="16.5" customHeight="1">
      <c r="A222" s="35"/>
      <c r="B222" s="36"/>
      <c r="C222" s="216" t="s">
        <v>508</v>
      </c>
      <c r="D222" s="216" t="s">
        <v>126</v>
      </c>
      <c r="E222" s="217" t="s">
        <v>804</v>
      </c>
      <c r="F222" s="218" t="s">
        <v>805</v>
      </c>
      <c r="G222" s="219" t="s">
        <v>151</v>
      </c>
      <c r="H222" s="220">
        <v>589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39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130</v>
      </c>
      <c r="AT222" s="228" t="s">
        <v>126</v>
      </c>
      <c r="AU222" s="228" t="s">
        <v>84</v>
      </c>
      <c r="AY222" s="14" t="s">
        <v>124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82</v>
      </c>
      <c r="BK222" s="229">
        <f>ROUND(I222*H222,2)</f>
        <v>0</v>
      </c>
      <c r="BL222" s="14" t="s">
        <v>130</v>
      </c>
      <c r="BM222" s="228" t="s">
        <v>806</v>
      </c>
    </row>
    <row r="223" s="2" customFormat="1" ht="24.15" customHeight="1">
      <c r="A223" s="35"/>
      <c r="B223" s="36"/>
      <c r="C223" s="216" t="s">
        <v>512</v>
      </c>
      <c r="D223" s="216" t="s">
        <v>126</v>
      </c>
      <c r="E223" s="217" t="s">
        <v>599</v>
      </c>
      <c r="F223" s="218" t="s">
        <v>600</v>
      </c>
      <c r="G223" s="219" t="s">
        <v>151</v>
      </c>
      <c r="H223" s="220">
        <v>589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39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130</v>
      </c>
      <c r="AT223" s="228" t="s">
        <v>126</v>
      </c>
      <c r="AU223" s="228" t="s">
        <v>84</v>
      </c>
      <c r="AY223" s="14" t="s">
        <v>124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82</v>
      </c>
      <c r="BK223" s="229">
        <f>ROUND(I223*H223,2)</f>
        <v>0</v>
      </c>
      <c r="BL223" s="14" t="s">
        <v>130</v>
      </c>
      <c r="BM223" s="228" t="s">
        <v>807</v>
      </c>
    </row>
    <row r="224" s="2" customFormat="1" ht="24.15" customHeight="1">
      <c r="A224" s="35"/>
      <c r="B224" s="36"/>
      <c r="C224" s="216" t="s">
        <v>516</v>
      </c>
      <c r="D224" s="216" t="s">
        <v>126</v>
      </c>
      <c r="E224" s="217" t="s">
        <v>603</v>
      </c>
      <c r="F224" s="218" t="s">
        <v>604</v>
      </c>
      <c r="G224" s="219" t="s">
        <v>605</v>
      </c>
      <c r="H224" s="220">
        <v>5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39</v>
      </c>
      <c r="O224" s="88"/>
      <c r="P224" s="226">
        <f>O224*H224</f>
        <v>0</v>
      </c>
      <c r="Q224" s="226">
        <v>0.45937</v>
      </c>
      <c r="R224" s="226">
        <f>Q224*H224</f>
        <v>2.2968500000000001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130</v>
      </c>
      <c r="AT224" s="228" t="s">
        <v>126</v>
      </c>
      <c r="AU224" s="228" t="s">
        <v>84</v>
      </c>
      <c r="AY224" s="14" t="s">
        <v>124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82</v>
      </c>
      <c r="BK224" s="229">
        <f>ROUND(I224*H224,2)</f>
        <v>0</v>
      </c>
      <c r="BL224" s="14" t="s">
        <v>130</v>
      </c>
      <c r="BM224" s="228" t="s">
        <v>808</v>
      </c>
    </row>
    <row r="225" s="2" customFormat="1" ht="16.5" customHeight="1">
      <c r="A225" s="35"/>
      <c r="B225" s="36"/>
      <c r="C225" s="216" t="s">
        <v>520</v>
      </c>
      <c r="D225" s="216" t="s">
        <v>126</v>
      </c>
      <c r="E225" s="217" t="s">
        <v>608</v>
      </c>
      <c r="F225" s="218" t="s">
        <v>609</v>
      </c>
      <c r="G225" s="219" t="s">
        <v>268</v>
      </c>
      <c r="H225" s="220">
        <v>11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39</v>
      </c>
      <c r="O225" s="88"/>
      <c r="P225" s="226">
        <f>O225*H225</f>
        <v>0</v>
      </c>
      <c r="Q225" s="226">
        <v>0.040000000000000001</v>
      </c>
      <c r="R225" s="226">
        <f>Q225*H225</f>
        <v>0.44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130</v>
      </c>
      <c r="AT225" s="228" t="s">
        <v>126</v>
      </c>
      <c r="AU225" s="228" t="s">
        <v>84</v>
      </c>
      <c r="AY225" s="14" t="s">
        <v>124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82</v>
      </c>
      <c r="BK225" s="229">
        <f>ROUND(I225*H225,2)</f>
        <v>0</v>
      </c>
      <c r="BL225" s="14" t="s">
        <v>130</v>
      </c>
      <c r="BM225" s="228" t="s">
        <v>809</v>
      </c>
    </row>
    <row r="226" s="2" customFormat="1" ht="24.15" customHeight="1">
      <c r="A226" s="35"/>
      <c r="B226" s="36"/>
      <c r="C226" s="230" t="s">
        <v>524</v>
      </c>
      <c r="D226" s="230" t="s">
        <v>231</v>
      </c>
      <c r="E226" s="231" t="s">
        <v>612</v>
      </c>
      <c r="F226" s="232" t="s">
        <v>613</v>
      </c>
      <c r="G226" s="233" t="s">
        <v>268</v>
      </c>
      <c r="H226" s="234">
        <v>11</v>
      </c>
      <c r="I226" s="235"/>
      <c r="J226" s="236">
        <f>ROUND(I226*H226,2)</f>
        <v>0</v>
      </c>
      <c r="K226" s="237"/>
      <c r="L226" s="238"/>
      <c r="M226" s="239" t="s">
        <v>1</v>
      </c>
      <c r="N226" s="240" t="s">
        <v>39</v>
      </c>
      <c r="O226" s="88"/>
      <c r="P226" s="226">
        <f>O226*H226</f>
        <v>0</v>
      </c>
      <c r="Q226" s="226">
        <v>0.0030000000000000001</v>
      </c>
      <c r="R226" s="226">
        <f>Q226*H226</f>
        <v>0.033000000000000002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157</v>
      </c>
      <c r="AT226" s="228" t="s">
        <v>231</v>
      </c>
      <c r="AU226" s="228" t="s">
        <v>84</v>
      </c>
      <c r="AY226" s="14" t="s">
        <v>124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82</v>
      </c>
      <c r="BK226" s="229">
        <f>ROUND(I226*H226,2)</f>
        <v>0</v>
      </c>
      <c r="BL226" s="14" t="s">
        <v>130</v>
      </c>
      <c r="BM226" s="228" t="s">
        <v>810</v>
      </c>
    </row>
    <row r="227" s="2" customFormat="1" ht="16.5" customHeight="1">
      <c r="A227" s="35"/>
      <c r="B227" s="36"/>
      <c r="C227" s="216" t="s">
        <v>528</v>
      </c>
      <c r="D227" s="216" t="s">
        <v>126</v>
      </c>
      <c r="E227" s="217" t="s">
        <v>811</v>
      </c>
      <c r="F227" s="218" t="s">
        <v>812</v>
      </c>
      <c r="G227" s="219" t="s">
        <v>268</v>
      </c>
      <c r="H227" s="220">
        <v>1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39</v>
      </c>
      <c r="O227" s="88"/>
      <c r="P227" s="226">
        <f>O227*H227</f>
        <v>0</v>
      </c>
      <c r="Q227" s="226">
        <v>0.050000000000000003</v>
      </c>
      <c r="R227" s="226">
        <f>Q227*H227</f>
        <v>0.050000000000000003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130</v>
      </c>
      <c r="AT227" s="228" t="s">
        <v>126</v>
      </c>
      <c r="AU227" s="228" t="s">
        <v>84</v>
      </c>
      <c r="AY227" s="14" t="s">
        <v>124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82</v>
      </c>
      <c r="BK227" s="229">
        <f>ROUND(I227*H227,2)</f>
        <v>0</v>
      </c>
      <c r="BL227" s="14" t="s">
        <v>130</v>
      </c>
      <c r="BM227" s="228" t="s">
        <v>813</v>
      </c>
    </row>
    <row r="228" s="2" customFormat="1" ht="24.15" customHeight="1">
      <c r="A228" s="35"/>
      <c r="B228" s="36"/>
      <c r="C228" s="230" t="s">
        <v>532</v>
      </c>
      <c r="D228" s="230" t="s">
        <v>231</v>
      </c>
      <c r="E228" s="231" t="s">
        <v>814</v>
      </c>
      <c r="F228" s="232" t="s">
        <v>815</v>
      </c>
      <c r="G228" s="233" t="s">
        <v>268</v>
      </c>
      <c r="H228" s="234">
        <v>1</v>
      </c>
      <c r="I228" s="235"/>
      <c r="J228" s="236">
        <f>ROUND(I228*H228,2)</f>
        <v>0</v>
      </c>
      <c r="K228" s="237"/>
      <c r="L228" s="238"/>
      <c r="M228" s="239" t="s">
        <v>1</v>
      </c>
      <c r="N228" s="240" t="s">
        <v>39</v>
      </c>
      <c r="O228" s="88"/>
      <c r="P228" s="226">
        <f>O228*H228</f>
        <v>0</v>
      </c>
      <c r="Q228" s="226">
        <v>0.024</v>
      </c>
      <c r="R228" s="226">
        <f>Q228*H228</f>
        <v>0.024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157</v>
      </c>
      <c r="AT228" s="228" t="s">
        <v>231</v>
      </c>
      <c r="AU228" s="228" t="s">
        <v>84</v>
      </c>
      <c r="AY228" s="14" t="s">
        <v>124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82</v>
      </c>
      <c r="BK228" s="229">
        <f>ROUND(I228*H228,2)</f>
        <v>0</v>
      </c>
      <c r="BL228" s="14" t="s">
        <v>130</v>
      </c>
      <c r="BM228" s="228" t="s">
        <v>816</v>
      </c>
    </row>
    <row r="229" s="2" customFormat="1" ht="24.15" customHeight="1">
      <c r="A229" s="35"/>
      <c r="B229" s="36"/>
      <c r="C229" s="230" t="s">
        <v>536</v>
      </c>
      <c r="D229" s="230" t="s">
        <v>231</v>
      </c>
      <c r="E229" s="231" t="s">
        <v>817</v>
      </c>
      <c r="F229" s="232" t="s">
        <v>818</v>
      </c>
      <c r="G229" s="233" t="s">
        <v>268</v>
      </c>
      <c r="H229" s="234">
        <v>1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39</v>
      </c>
      <c r="O229" s="88"/>
      <c r="P229" s="226">
        <f>O229*H229</f>
        <v>0</v>
      </c>
      <c r="Q229" s="226">
        <v>0.0019</v>
      </c>
      <c r="R229" s="226">
        <f>Q229*H229</f>
        <v>0.0019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157</v>
      </c>
      <c r="AT229" s="228" t="s">
        <v>231</v>
      </c>
      <c r="AU229" s="228" t="s">
        <v>84</v>
      </c>
      <c r="AY229" s="14" t="s">
        <v>124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82</v>
      </c>
      <c r="BK229" s="229">
        <f>ROUND(I229*H229,2)</f>
        <v>0</v>
      </c>
      <c r="BL229" s="14" t="s">
        <v>130</v>
      </c>
      <c r="BM229" s="228" t="s">
        <v>819</v>
      </c>
    </row>
    <row r="230" s="2" customFormat="1" ht="16.5" customHeight="1">
      <c r="A230" s="35"/>
      <c r="B230" s="36"/>
      <c r="C230" s="216" t="s">
        <v>540</v>
      </c>
      <c r="D230" s="216" t="s">
        <v>126</v>
      </c>
      <c r="E230" s="217" t="s">
        <v>616</v>
      </c>
      <c r="F230" s="218" t="s">
        <v>617</v>
      </c>
      <c r="G230" s="219" t="s">
        <v>268</v>
      </c>
      <c r="H230" s="220">
        <v>3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39</v>
      </c>
      <c r="O230" s="88"/>
      <c r="P230" s="226">
        <f>O230*H230</f>
        <v>0</v>
      </c>
      <c r="Q230" s="226">
        <v>0.040000000000000001</v>
      </c>
      <c r="R230" s="226">
        <f>Q230*H230</f>
        <v>0.12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130</v>
      </c>
      <c r="AT230" s="228" t="s">
        <v>126</v>
      </c>
      <c r="AU230" s="228" t="s">
        <v>84</v>
      </c>
      <c r="AY230" s="14" t="s">
        <v>124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82</v>
      </c>
      <c r="BK230" s="229">
        <f>ROUND(I230*H230,2)</f>
        <v>0</v>
      </c>
      <c r="BL230" s="14" t="s">
        <v>130</v>
      </c>
      <c r="BM230" s="228" t="s">
        <v>820</v>
      </c>
    </row>
    <row r="231" s="2" customFormat="1" ht="24.15" customHeight="1">
      <c r="A231" s="35"/>
      <c r="B231" s="36"/>
      <c r="C231" s="230" t="s">
        <v>544</v>
      </c>
      <c r="D231" s="230" t="s">
        <v>231</v>
      </c>
      <c r="E231" s="231" t="s">
        <v>620</v>
      </c>
      <c r="F231" s="232" t="s">
        <v>621</v>
      </c>
      <c r="G231" s="233" t="s">
        <v>268</v>
      </c>
      <c r="H231" s="234">
        <v>3</v>
      </c>
      <c r="I231" s="235"/>
      <c r="J231" s="236">
        <f>ROUND(I231*H231,2)</f>
        <v>0</v>
      </c>
      <c r="K231" s="237"/>
      <c r="L231" s="238"/>
      <c r="M231" s="239" t="s">
        <v>1</v>
      </c>
      <c r="N231" s="240" t="s">
        <v>39</v>
      </c>
      <c r="O231" s="88"/>
      <c r="P231" s="226">
        <f>O231*H231</f>
        <v>0</v>
      </c>
      <c r="Q231" s="226">
        <v>0.011299999999999999</v>
      </c>
      <c r="R231" s="226">
        <f>Q231*H231</f>
        <v>0.0339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157</v>
      </c>
      <c r="AT231" s="228" t="s">
        <v>231</v>
      </c>
      <c r="AU231" s="228" t="s">
        <v>84</v>
      </c>
      <c r="AY231" s="14" t="s">
        <v>124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82</v>
      </c>
      <c r="BK231" s="229">
        <f>ROUND(I231*H231,2)</f>
        <v>0</v>
      </c>
      <c r="BL231" s="14" t="s">
        <v>130</v>
      </c>
      <c r="BM231" s="228" t="s">
        <v>821</v>
      </c>
    </row>
    <row r="232" s="2" customFormat="1" ht="24.15" customHeight="1">
      <c r="A232" s="35"/>
      <c r="B232" s="36"/>
      <c r="C232" s="230" t="s">
        <v>548</v>
      </c>
      <c r="D232" s="230" t="s">
        <v>231</v>
      </c>
      <c r="E232" s="231" t="s">
        <v>624</v>
      </c>
      <c r="F232" s="232" t="s">
        <v>625</v>
      </c>
      <c r="G232" s="233" t="s">
        <v>268</v>
      </c>
      <c r="H232" s="234">
        <v>3</v>
      </c>
      <c r="I232" s="235"/>
      <c r="J232" s="236">
        <f>ROUND(I232*H232,2)</f>
        <v>0</v>
      </c>
      <c r="K232" s="237"/>
      <c r="L232" s="238"/>
      <c r="M232" s="239" t="s">
        <v>1</v>
      </c>
      <c r="N232" s="240" t="s">
        <v>39</v>
      </c>
      <c r="O232" s="88"/>
      <c r="P232" s="226">
        <f>O232*H232</f>
        <v>0</v>
      </c>
      <c r="Q232" s="226">
        <v>0.00089999999999999998</v>
      </c>
      <c r="R232" s="226">
        <f>Q232*H232</f>
        <v>0.0027000000000000001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157</v>
      </c>
      <c r="AT232" s="228" t="s">
        <v>231</v>
      </c>
      <c r="AU232" s="228" t="s">
        <v>84</v>
      </c>
      <c r="AY232" s="14" t="s">
        <v>124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82</v>
      </c>
      <c r="BK232" s="229">
        <f>ROUND(I232*H232,2)</f>
        <v>0</v>
      </c>
      <c r="BL232" s="14" t="s">
        <v>130</v>
      </c>
      <c r="BM232" s="228" t="s">
        <v>822</v>
      </c>
    </row>
    <row r="233" s="2" customFormat="1" ht="16.5" customHeight="1">
      <c r="A233" s="35"/>
      <c r="B233" s="36"/>
      <c r="C233" s="216" t="s">
        <v>552</v>
      </c>
      <c r="D233" s="216" t="s">
        <v>126</v>
      </c>
      <c r="E233" s="217" t="s">
        <v>628</v>
      </c>
      <c r="F233" s="218" t="s">
        <v>629</v>
      </c>
      <c r="G233" s="219" t="s">
        <v>151</v>
      </c>
      <c r="H233" s="220">
        <v>589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39</v>
      </c>
      <c r="O233" s="88"/>
      <c r="P233" s="226">
        <f>O233*H233</f>
        <v>0</v>
      </c>
      <c r="Q233" s="226">
        <v>0.00019000000000000001</v>
      </c>
      <c r="R233" s="226">
        <f>Q233*H233</f>
        <v>0.11191000000000001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130</v>
      </c>
      <c r="AT233" s="228" t="s">
        <v>126</v>
      </c>
      <c r="AU233" s="228" t="s">
        <v>84</v>
      </c>
      <c r="AY233" s="14" t="s">
        <v>124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82</v>
      </c>
      <c r="BK233" s="229">
        <f>ROUND(I233*H233,2)</f>
        <v>0</v>
      </c>
      <c r="BL233" s="14" t="s">
        <v>130</v>
      </c>
      <c r="BM233" s="228" t="s">
        <v>823</v>
      </c>
    </row>
    <row r="234" s="2" customFormat="1" ht="16.5" customHeight="1">
      <c r="A234" s="35"/>
      <c r="B234" s="36"/>
      <c r="C234" s="230" t="s">
        <v>556</v>
      </c>
      <c r="D234" s="230" t="s">
        <v>231</v>
      </c>
      <c r="E234" s="231" t="s">
        <v>632</v>
      </c>
      <c r="F234" s="232" t="s">
        <v>633</v>
      </c>
      <c r="G234" s="233" t="s">
        <v>151</v>
      </c>
      <c r="H234" s="234">
        <v>589</v>
      </c>
      <c r="I234" s="235"/>
      <c r="J234" s="236">
        <f>ROUND(I234*H234,2)</f>
        <v>0</v>
      </c>
      <c r="K234" s="237"/>
      <c r="L234" s="238"/>
      <c r="M234" s="239" t="s">
        <v>1</v>
      </c>
      <c r="N234" s="240" t="s">
        <v>39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157</v>
      </c>
      <c r="AT234" s="228" t="s">
        <v>231</v>
      </c>
      <c r="AU234" s="228" t="s">
        <v>84</v>
      </c>
      <c r="AY234" s="14" t="s">
        <v>124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82</v>
      </c>
      <c r="BK234" s="229">
        <f>ROUND(I234*H234,2)</f>
        <v>0</v>
      </c>
      <c r="BL234" s="14" t="s">
        <v>130</v>
      </c>
      <c r="BM234" s="228" t="s">
        <v>824</v>
      </c>
    </row>
    <row r="235" s="2" customFormat="1" ht="24.15" customHeight="1">
      <c r="A235" s="35"/>
      <c r="B235" s="36"/>
      <c r="C235" s="216" t="s">
        <v>560</v>
      </c>
      <c r="D235" s="216" t="s">
        <v>126</v>
      </c>
      <c r="E235" s="217" t="s">
        <v>636</v>
      </c>
      <c r="F235" s="218" t="s">
        <v>637</v>
      </c>
      <c r="G235" s="219" t="s">
        <v>151</v>
      </c>
      <c r="H235" s="220">
        <v>589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39</v>
      </c>
      <c r="O235" s="88"/>
      <c r="P235" s="226">
        <f>O235*H235</f>
        <v>0</v>
      </c>
      <c r="Q235" s="226">
        <v>9.0000000000000006E-05</v>
      </c>
      <c r="R235" s="226">
        <f>Q235*H235</f>
        <v>0.053010000000000002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130</v>
      </c>
      <c r="AT235" s="228" t="s">
        <v>126</v>
      </c>
      <c r="AU235" s="228" t="s">
        <v>84</v>
      </c>
      <c r="AY235" s="14" t="s">
        <v>124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82</v>
      </c>
      <c r="BK235" s="229">
        <f>ROUND(I235*H235,2)</f>
        <v>0</v>
      </c>
      <c r="BL235" s="14" t="s">
        <v>130</v>
      </c>
      <c r="BM235" s="228" t="s">
        <v>825</v>
      </c>
    </row>
    <row r="236" s="12" customFormat="1" ht="22.8" customHeight="1">
      <c r="A236" s="12"/>
      <c r="B236" s="200"/>
      <c r="C236" s="201"/>
      <c r="D236" s="202" t="s">
        <v>73</v>
      </c>
      <c r="E236" s="214" t="s">
        <v>161</v>
      </c>
      <c r="F236" s="214" t="s">
        <v>639</v>
      </c>
      <c r="G236" s="201"/>
      <c r="H236" s="201"/>
      <c r="I236" s="204"/>
      <c r="J236" s="215">
        <f>BK236</f>
        <v>0</v>
      </c>
      <c r="K236" s="201"/>
      <c r="L236" s="206"/>
      <c r="M236" s="207"/>
      <c r="N236" s="208"/>
      <c r="O236" s="208"/>
      <c r="P236" s="209">
        <f>SUM(P237:P239)</f>
        <v>0</v>
      </c>
      <c r="Q236" s="208"/>
      <c r="R236" s="209">
        <f>SUM(R237:R239)</f>
        <v>0</v>
      </c>
      <c r="S236" s="208"/>
      <c r="T236" s="210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82</v>
      </c>
      <c r="AT236" s="212" t="s">
        <v>73</v>
      </c>
      <c r="AU236" s="212" t="s">
        <v>82</v>
      </c>
      <c r="AY236" s="211" t="s">
        <v>124</v>
      </c>
      <c r="BK236" s="213">
        <f>SUM(BK237:BK239)</f>
        <v>0</v>
      </c>
    </row>
    <row r="237" s="2" customFormat="1" ht="21.75" customHeight="1">
      <c r="A237" s="35"/>
      <c r="B237" s="36"/>
      <c r="C237" s="216" t="s">
        <v>564</v>
      </c>
      <c r="D237" s="216" t="s">
        <v>126</v>
      </c>
      <c r="E237" s="217" t="s">
        <v>645</v>
      </c>
      <c r="F237" s="218" t="s">
        <v>646</v>
      </c>
      <c r="G237" s="219" t="s">
        <v>215</v>
      </c>
      <c r="H237" s="220">
        <v>151.75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39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130</v>
      </c>
      <c r="AT237" s="228" t="s">
        <v>126</v>
      </c>
      <c r="AU237" s="228" t="s">
        <v>84</v>
      </c>
      <c r="AY237" s="14" t="s">
        <v>124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82</v>
      </c>
      <c r="BK237" s="229">
        <f>ROUND(I237*H237,2)</f>
        <v>0</v>
      </c>
      <c r="BL237" s="14" t="s">
        <v>130</v>
      </c>
      <c r="BM237" s="228" t="s">
        <v>826</v>
      </c>
    </row>
    <row r="238" s="2" customFormat="1" ht="24.15" customHeight="1">
      <c r="A238" s="35"/>
      <c r="B238" s="36"/>
      <c r="C238" s="216" t="s">
        <v>568</v>
      </c>
      <c r="D238" s="216" t="s">
        <v>126</v>
      </c>
      <c r="E238" s="217" t="s">
        <v>649</v>
      </c>
      <c r="F238" s="218" t="s">
        <v>650</v>
      </c>
      <c r="G238" s="219" t="s">
        <v>215</v>
      </c>
      <c r="H238" s="220">
        <v>607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39</v>
      </c>
      <c r="O238" s="88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130</v>
      </c>
      <c r="AT238" s="228" t="s">
        <v>126</v>
      </c>
      <c r="AU238" s="228" t="s">
        <v>84</v>
      </c>
      <c r="AY238" s="14" t="s">
        <v>124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82</v>
      </c>
      <c r="BK238" s="229">
        <f>ROUND(I238*H238,2)</f>
        <v>0</v>
      </c>
      <c r="BL238" s="14" t="s">
        <v>130</v>
      </c>
      <c r="BM238" s="228" t="s">
        <v>827</v>
      </c>
    </row>
    <row r="239" s="2" customFormat="1" ht="24.15" customHeight="1">
      <c r="A239" s="35"/>
      <c r="B239" s="36"/>
      <c r="C239" s="216" t="s">
        <v>572</v>
      </c>
      <c r="D239" s="216" t="s">
        <v>126</v>
      </c>
      <c r="E239" s="217" t="s">
        <v>828</v>
      </c>
      <c r="F239" s="218" t="s">
        <v>829</v>
      </c>
      <c r="G239" s="219" t="s">
        <v>215</v>
      </c>
      <c r="H239" s="220">
        <v>1.45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39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130</v>
      </c>
      <c r="AT239" s="228" t="s">
        <v>126</v>
      </c>
      <c r="AU239" s="228" t="s">
        <v>84</v>
      </c>
      <c r="AY239" s="14" t="s">
        <v>124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82</v>
      </c>
      <c r="BK239" s="229">
        <f>ROUND(I239*H239,2)</f>
        <v>0</v>
      </c>
      <c r="BL239" s="14" t="s">
        <v>130</v>
      </c>
      <c r="BM239" s="228" t="s">
        <v>830</v>
      </c>
    </row>
    <row r="240" s="12" customFormat="1" ht="22.8" customHeight="1">
      <c r="A240" s="12"/>
      <c r="B240" s="200"/>
      <c r="C240" s="201"/>
      <c r="D240" s="202" t="s">
        <v>73</v>
      </c>
      <c r="E240" s="214" t="s">
        <v>652</v>
      </c>
      <c r="F240" s="214" t="s">
        <v>653</v>
      </c>
      <c r="G240" s="201"/>
      <c r="H240" s="201"/>
      <c r="I240" s="204"/>
      <c r="J240" s="215">
        <f>BK240</f>
        <v>0</v>
      </c>
      <c r="K240" s="201"/>
      <c r="L240" s="206"/>
      <c r="M240" s="207"/>
      <c r="N240" s="208"/>
      <c r="O240" s="208"/>
      <c r="P240" s="209">
        <f>SUM(P241:P243)</f>
        <v>0</v>
      </c>
      <c r="Q240" s="208"/>
      <c r="R240" s="209">
        <f>SUM(R241:R243)</f>
        <v>0</v>
      </c>
      <c r="S240" s="208"/>
      <c r="T240" s="210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1" t="s">
        <v>82</v>
      </c>
      <c r="AT240" s="212" t="s">
        <v>73</v>
      </c>
      <c r="AU240" s="212" t="s">
        <v>82</v>
      </c>
      <c r="AY240" s="211" t="s">
        <v>124</v>
      </c>
      <c r="BK240" s="213">
        <f>SUM(BK241:BK243)</f>
        <v>0</v>
      </c>
    </row>
    <row r="241" s="2" customFormat="1" ht="24.15" customHeight="1">
      <c r="A241" s="35"/>
      <c r="B241" s="36"/>
      <c r="C241" s="216" t="s">
        <v>576</v>
      </c>
      <c r="D241" s="216" t="s">
        <v>126</v>
      </c>
      <c r="E241" s="217" t="s">
        <v>659</v>
      </c>
      <c r="F241" s="218" t="s">
        <v>660</v>
      </c>
      <c r="G241" s="219" t="s">
        <v>215</v>
      </c>
      <c r="H241" s="220">
        <v>16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39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130</v>
      </c>
      <c r="AT241" s="228" t="s">
        <v>126</v>
      </c>
      <c r="AU241" s="228" t="s">
        <v>84</v>
      </c>
      <c r="AY241" s="14" t="s">
        <v>124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82</v>
      </c>
      <c r="BK241" s="229">
        <f>ROUND(I241*H241,2)</f>
        <v>0</v>
      </c>
      <c r="BL241" s="14" t="s">
        <v>130</v>
      </c>
      <c r="BM241" s="228" t="s">
        <v>831</v>
      </c>
    </row>
    <row r="242" s="2" customFormat="1" ht="37.8" customHeight="1">
      <c r="A242" s="35"/>
      <c r="B242" s="36"/>
      <c r="C242" s="216" t="s">
        <v>580</v>
      </c>
      <c r="D242" s="216" t="s">
        <v>126</v>
      </c>
      <c r="E242" s="217" t="s">
        <v>663</v>
      </c>
      <c r="F242" s="218" t="s">
        <v>664</v>
      </c>
      <c r="G242" s="219" t="s">
        <v>215</v>
      </c>
      <c r="H242" s="220">
        <v>16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39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130</v>
      </c>
      <c r="AT242" s="228" t="s">
        <v>126</v>
      </c>
      <c r="AU242" s="228" t="s">
        <v>84</v>
      </c>
      <c r="AY242" s="14" t="s">
        <v>124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82</v>
      </c>
      <c r="BK242" s="229">
        <f>ROUND(I242*H242,2)</f>
        <v>0</v>
      </c>
      <c r="BL242" s="14" t="s">
        <v>130</v>
      </c>
      <c r="BM242" s="228" t="s">
        <v>832</v>
      </c>
    </row>
    <row r="243" s="2" customFormat="1" ht="33" customHeight="1">
      <c r="A243" s="35"/>
      <c r="B243" s="36"/>
      <c r="C243" s="216" t="s">
        <v>584</v>
      </c>
      <c r="D243" s="216" t="s">
        <v>126</v>
      </c>
      <c r="E243" s="217" t="s">
        <v>655</v>
      </c>
      <c r="F243" s="218" t="s">
        <v>656</v>
      </c>
      <c r="G243" s="219" t="s">
        <v>215</v>
      </c>
      <c r="H243" s="220">
        <v>1006.384</v>
      </c>
      <c r="I243" s="221"/>
      <c r="J243" s="222">
        <f>ROUND(I243*H243,2)</f>
        <v>0</v>
      </c>
      <c r="K243" s="223"/>
      <c r="L243" s="41"/>
      <c r="M243" s="241" t="s">
        <v>1</v>
      </c>
      <c r="N243" s="242" t="s">
        <v>39</v>
      </c>
      <c r="O243" s="243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130</v>
      </c>
      <c r="AT243" s="228" t="s">
        <v>126</v>
      </c>
      <c r="AU243" s="228" t="s">
        <v>84</v>
      </c>
      <c r="AY243" s="14" t="s">
        <v>124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82</v>
      </c>
      <c r="BK243" s="229">
        <f>ROUND(I243*H243,2)</f>
        <v>0</v>
      </c>
      <c r="BL243" s="14" t="s">
        <v>130</v>
      </c>
      <c r="BM243" s="228" t="s">
        <v>833</v>
      </c>
    </row>
    <row r="244" s="2" customFormat="1" ht="6.96" customHeight="1">
      <c r="A244" s="35"/>
      <c r="B244" s="63"/>
      <c r="C244" s="64"/>
      <c r="D244" s="64"/>
      <c r="E244" s="64"/>
      <c r="F244" s="64"/>
      <c r="G244" s="64"/>
      <c r="H244" s="64"/>
      <c r="I244" s="64"/>
      <c r="J244" s="64"/>
      <c r="K244" s="64"/>
      <c r="L244" s="41"/>
      <c r="M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</row>
  </sheetData>
  <sheetProtection sheet="1" autoFilter="0" formatColumns="0" formatRows="0" objects="1" scenarios="1" spinCount="100000" saltValue="7eWi0j0Dj1univVtAUY3vctfsQW9z0GCgxy4Uyf/zkiqpaDea+EFFMCmGOCbYfFtIsNsSG+VDxQh5RcVtYTxWg==" hashValue="0Yw4G/CH/yXBoUbRzRyj9DKPWa0lBOZrdSMeYhobL6K8BjxbLX162rk4zF8MnUVE8BS02VqZjk0jwet/nlNP2Q==" algorithmName="SHA-512" password="CC35"/>
  <autoFilter ref="C122:K24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vodovodu Pomezí_výkop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834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32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ROUND((SUM(BE123:BE229)),  2)</f>
        <v>0</v>
      </c>
      <c r="G33" s="35"/>
      <c r="H33" s="35"/>
      <c r="I33" s="152">
        <v>0.20999999999999999</v>
      </c>
      <c r="J33" s="151">
        <f>ROUND(((SUM(BE123:BE229))*I33),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ROUND((SUM(BF123:BF229)),  2)</f>
        <v>0</v>
      </c>
      <c r="G34" s="35"/>
      <c r="H34" s="35"/>
      <c r="I34" s="152">
        <v>0.12</v>
      </c>
      <c r="J34" s="151">
        <f>ROUND(((SUM(BF123:BF229))*I34),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ROUND((SUM(BG123:BG229)),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ROUND((SUM(BH123:BH229)),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ROUND((SUM(BI123:BI229)),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vodovodu Pomezí_výkop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Vodovodní řad V3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Ing. Mencová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J156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105</v>
      </c>
      <c r="E100" s="185"/>
      <c r="F100" s="185"/>
      <c r="G100" s="185"/>
      <c r="H100" s="185"/>
      <c r="I100" s="185"/>
      <c r="J100" s="186">
        <f>J158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J162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107</v>
      </c>
      <c r="E102" s="185"/>
      <c r="F102" s="185"/>
      <c r="G102" s="185"/>
      <c r="H102" s="185"/>
      <c r="I102" s="185"/>
      <c r="J102" s="186">
        <f>J223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108</v>
      </c>
      <c r="E103" s="185"/>
      <c r="F103" s="185"/>
      <c r="G103" s="185"/>
      <c r="H103" s="185"/>
      <c r="I103" s="185"/>
      <c r="J103" s="186">
        <f>J226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Oprava vodovodu Pomezí_výkop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03 - Vodovodní řad V3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3. 12. 2024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>Ing. Mencová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110</v>
      </c>
      <c r="D122" s="191" t="s">
        <v>59</v>
      </c>
      <c r="E122" s="191" t="s">
        <v>55</v>
      </c>
      <c r="F122" s="191" t="s">
        <v>56</v>
      </c>
      <c r="G122" s="191" t="s">
        <v>111</v>
      </c>
      <c r="H122" s="191" t="s">
        <v>112</v>
      </c>
      <c r="I122" s="191" t="s">
        <v>113</v>
      </c>
      <c r="J122" s="192" t="s">
        <v>99</v>
      </c>
      <c r="K122" s="193" t="s">
        <v>114</v>
      </c>
      <c r="L122" s="194"/>
      <c r="M122" s="97" t="s">
        <v>1</v>
      </c>
      <c r="N122" s="98" t="s">
        <v>38</v>
      </c>
      <c r="O122" s="98" t="s">
        <v>115</v>
      </c>
      <c r="P122" s="98" t="s">
        <v>116</v>
      </c>
      <c r="Q122" s="98" t="s">
        <v>117</v>
      </c>
      <c r="R122" s="98" t="s">
        <v>118</v>
      </c>
      <c r="S122" s="98" t="s">
        <v>119</v>
      </c>
      <c r="T122" s="99" t="s">
        <v>120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121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</f>
        <v>0</v>
      </c>
      <c r="Q123" s="101"/>
      <c r="R123" s="197">
        <f>R124</f>
        <v>1079.853918</v>
      </c>
      <c r="S123" s="101"/>
      <c r="T123" s="198">
        <f>T124</f>
        <v>177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101</v>
      </c>
      <c r="BK123" s="199">
        <f>BK124</f>
        <v>0</v>
      </c>
    </row>
    <row r="124" s="12" customFormat="1" ht="25.92" customHeight="1">
      <c r="A124" s="12"/>
      <c r="B124" s="200"/>
      <c r="C124" s="201"/>
      <c r="D124" s="202" t="s">
        <v>73</v>
      </c>
      <c r="E124" s="203" t="s">
        <v>122</v>
      </c>
      <c r="F124" s="203" t="s">
        <v>123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P125+P156+P158+P162+P223+P226</f>
        <v>0</v>
      </c>
      <c r="Q124" s="208"/>
      <c r="R124" s="209">
        <f>R125+R156+R158+R162+R223+R226</f>
        <v>1079.853918</v>
      </c>
      <c r="S124" s="208"/>
      <c r="T124" s="210">
        <f>T125+T156+T158+T162+T223+T226</f>
        <v>177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82</v>
      </c>
      <c r="AT124" s="212" t="s">
        <v>73</v>
      </c>
      <c r="AU124" s="212" t="s">
        <v>74</v>
      </c>
      <c r="AY124" s="211" t="s">
        <v>124</v>
      </c>
      <c r="BK124" s="213">
        <f>BK125+BK156+BK158+BK162+BK223+BK226</f>
        <v>0</v>
      </c>
    </row>
    <row r="125" s="12" customFormat="1" ht="22.8" customHeight="1">
      <c r="A125" s="12"/>
      <c r="B125" s="200"/>
      <c r="C125" s="201"/>
      <c r="D125" s="202" t="s">
        <v>73</v>
      </c>
      <c r="E125" s="214" t="s">
        <v>82</v>
      </c>
      <c r="F125" s="214" t="s">
        <v>125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SUM(P126:P155)</f>
        <v>0</v>
      </c>
      <c r="Q125" s="208"/>
      <c r="R125" s="209">
        <f>SUM(R126:R155)</f>
        <v>1074.6039980000001</v>
      </c>
      <c r="S125" s="208"/>
      <c r="T125" s="210">
        <f>SUM(T126:T155)</f>
        <v>177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82</v>
      </c>
      <c r="AT125" s="212" t="s">
        <v>73</v>
      </c>
      <c r="AU125" s="212" t="s">
        <v>82</v>
      </c>
      <c r="AY125" s="211" t="s">
        <v>124</v>
      </c>
      <c r="BK125" s="213">
        <f>SUM(BK126:BK155)</f>
        <v>0</v>
      </c>
    </row>
    <row r="126" s="2" customFormat="1" ht="24.15" customHeight="1">
      <c r="A126" s="35"/>
      <c r="B126" s="36"/>
      <c r="C126" s="216" t="s">
        <v>82</v>
      </c>
      <c r="D126" s="216" t="s">
        <v>126</v>
      </c>
      <c r="E126" s="217" t="s">
        <v>835</v>
      </c>
      <c r="F126" s="218" t="s">
        <v>836</v>
      </c>
      <c r="G126" s="219" t="s">
        <v>129</v>
      </c>
      <c r="H126" s="220">
        <v>236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0.75</v>
      </c>
      <c r="T126" s="227">
        <f>S126*H126</f>
        <v>177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130</v>
      </c>
      <c r="AT126" s="228" t="s">
        <v>126</v>
      </c>
      <c r="AU126" s="228" t="s">
        <v>84</v>
      </c>
      <c r="AY126" s="14" t="s">
        <v>124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130</v>
      </c>
      <c r="BM126" s="228" t="s">
        <v>837</v>
      </c>
    </row>
    <row r="127" s="2" customFormat="1" ht="24.15" customHeight="1">
      <c r="A127" s="35"/>
      <c r="B127" s="36"/>
      <c r="C127" s="216" t="s">
        <v>84</v>
      </c>
      <c r="D127" s="216" t="s">
        <v>126</v>
      </c>
      <c r="E127" s="217" t="s">
        <v>139</v>
      </c>
      <c r="F127" s="218" t="s">
        <v>140</v>
      </c>
      <c r="G127" s="219" t="s">
        <v>141</v>
      </c>
      <c r="H127" s="220">
        <v>48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3.0000000000000001E-05</v>
      </c>
      <c r="R127" s="226">
        <f>Q127*H127</f>
        <v>0.0014400000000000001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130</v>
      </c>
      <c r="AT127" s="228" t="s">
        <v>126</v>
      </c>
      <c r="AU127" s="228" t="s">
        <v>84</v>
      </c>
      <c r="AY127" s="14" t="s">
        <v>124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130</v>
      </c>
      <c r="BM127" s="228" t="s">
        <v>838</v>
      </c>
    </row>
    <row r="128" s="2" customFormat="1" ht="24.15" customHeight="1">
      <c r="A128" s="35"/>
      <c r="B128" s="36"/>
      <c r="C128" s="216" t="s">
        <v>135</v>
      </c>
      <c r="D128" s="216" t="s">
        <v>126</v>
      </c>
      <c r="E128" s="217" t="s">
        <v>144</v>
      </c>
      <c r="F128" s="218" t="s">
        <v>145</v>
      </c>
      <c r="G128" s="219" t="s">
        <v>146</v>
      </c>
      <c r="H128" s="220">
        <v>30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130</v>
      </c>
      <c r="AT128" s="228" t="s">
        <v>126</v>
      </c>
      <c r="AU128" s="228" t="s">
        <v>84</v>
      </c>
      <c r="AY128" s="14" t="s">
        <v>124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130</v>
      </c>
      <c r="BM128" s="228" t="s">
        <v>839</v>
      </c>
    </row>
    <row r="129" s="2" customFormat="1" ht="24.15" customHeight="1">
      <c r="A129" s="35"/>
      <c r="B129" s="36"/>
      <c r="C129" s="216" t="s">
        <v>130</v>
      </c>
      <c r="D129" s="216" t="s">
        <v>126</v>
      </c>
      <c r="E129" s="217" t="s">
        <v>149</v>
      </c>
      <c r="F129" s="218" t="s">
        <v>150</v>
      </c>
      <c r="G129" s="219" t="s">
        <v>151</v>
      </c>
      <c r="H129" s="220">
        <v>7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0.0086800000000000002</v>
      </c>
      <c r="R129" s="226">
        <f>Q129*H129</f>
        <v>0.060760000000000002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130</v>
      </c>
      <c r="AT129" s="228" t="s">
        <v>126</v>
      </c>
      <c r="AU129" s="228" t="s">
        <v>84</v>
      </c>
      <c r="AY129" s="14" t="s">
        <v>124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130</v>
      </c>
      <c r="BM129" s="228" t="s">
        <v>840</v>
      </c>
    </row>
    <row r="130" s="2" customFormat="1" ht="24.15" customHeight="1">
      <c r="A130" s="35"/>
      <c r="B130" s="36"/>
      <c r="C130" s="216" t="s">
        <v>143</v>
      </c>
      <c r="D130" s="216" t="s">
        <v>126</v>
      </c>
      <c r="E130" s="217" t="s">
        <v>154</v>
      </c>
      <c r="F130" s="218" t="s">
        <v>155</v>
      </c>
      <c r="G130" s="219" t="s">
        <v>151</v>
      </c>
      <c r="H130" s="220">
        <v>12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0.0086800000000000002</v>
      </c>
      <c r="R130" s="226">
        <f>Q130*H130</f>
        <v>0.10416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130</v>
      </c>
      <c r="AT130" s="228" t="s">
        <v>126</v>
      </c>
      <c r="AU130" s="228" t="s">
        <v>84</v>
      </c>
      <c r="AY130" s="14" t="s">
        <v>124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130</v>
      </c>
      <c r="BM130" s="228" t="s">
        <v>841</v>
      </c>
    </row>
    <row r="131" s="2" customFormat="1" ht="24.15" customHeight="1">
      <c r="A131" s="35"/>
      <c r="B131" s="36"/>
      <c r="C131" s="216" t="s">
        <v>148</v>
      </c>
      <c r="D131" s="216" t="s">
        <v>126</v>
      </c>
      <c r="E131" s="217" t="s">
        <v>158</v>
      </c>
      <c r="F131" s="218" t="s">
        <v>159</v>
      </c>
      <c r="G131" s="219" t="s">
        <v>151</v>
      </c>
      <c r="H131" s="220">
        <v>11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0.036900000000000002</v>
      </c>
      <c r="R131" s="226">
        <f>Q131*H131</f>
        <v>0.40590000000000004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84</v>
      </c>
      <c r="AY131" s="14" t="s">
        <v>124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130</v>
      </c>
      <c r="BM131" s="228" t="s">
        <v>842</v>
      </c>
    </row>
    <row r="132" s="2" customFormat="1" ht="16.5" customHeight="1">
      <c r="A132" s="35"/>
      <c r="B132" s="36"/>
      <c r="C132" s="216" t="s">
        <v>153</v>
      </c>
      <c r="D132" s="216" t="s">
        <v>126</v>
      </c>
      <c r="E132" s="217" t="s">
        <v>162</v>
      </c>
      <c r="F132" s="218" t="s">
        <v>163</v>
      </c>
      <c r="G132" s="219" t="s">
        <v>151</v>
      </c>
      <c r="H132" s="220">
        <v>550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0.00055999999999999995</v>
      </c>
      <c r="R132" s="226">
        <f>Q132*H132</f>
        <v>0.308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130</v>
      </c>
      <c r="AT132" s="228" t="s">
        <v>126</v>
      </c>
      <c r="AU132" s="228" t="s">
        <v>84</v>
      </c>
      <c r="AY132" s="14" t="s">
        <v>124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130</v>
      </c>
      <c r="BM132" s="228" t="s">
        <v>843</v>
      </c>
    </row>
    <row r="133" s="2" customFormat="1" ht="21.75" customHeight="1">
      <c r="A133" s="35"/>
      <c r="B133" s="36"/>
      <c r="C133" s="216" t="s">
        <v>157</v>
      </c>
      <c r="D133" s="216" t="s">
        <v>126</v>
      </c>
      <c r="E133" s="217" t="s">
        <v>166</v>
      </c>
      <c r="F133" s="218" t="s">
        <v>167</v>
      </c>
      <c r="G133" s="219" t="s">
        <v>151</v>
      </c>
      <c r="H133" s="220">
        <v>550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130</v>
      </c>
      <c r="AT133" s="228" t="s">
        <v>126</v>
      </c>
      <c r="AU133" s="228" t="s">
        <v>84</v>
      </c>
      <c r="AY133" s="14" t="s">
        <v>124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130</v>
      </c>
      <c r="BM133" s="228" t="s">
        <v>844</v>
      </c>
    </row>
    <row r="134" s="2" customFormat="1" ht="33" customHeight="1">
      <c r="A134" s="35"/>
      <c r="B134" s="36"/>
      <c r="C134" s="216" t="s">
        <v>161</v>
      </c>
      <c r="D134" s="216" t="s">
        <v>126</v>
      </c>
      <c r="E134" s="217" t="s">
        <v>170</v>
      </c>
      <c r="F134" s="218" t="s">
        <v>171</v>
      </c>
      <c r="G134" s="219" t="s">
        <v>151</v>
      </c>
      <c r="H134" s="220">
        <v>75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0.00021000000000000001</v>
      </c>
      <c r="R134" s="226">
        <f>Q134*H134</f>
        <v>0.01575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130</v>
      </c>
      <c r="AT134" s="228" t="s">
        <v>126</v>
      </c>
      <c r="AU134" s="228" t="s">
        <v>84</v>
      </c>
      <c r="AY134" s="14" t="s">
        <v>124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130</v>
      </c>
      <c r="BM134" s="228" t="s">
        <v>845</v>
      </c>
    </row>
    <row r="135" s="2" customFormat="1" ht="33" customHeight="1">
      <c r="A135" s="35"/>
      <c r="B135" s="36"/>
      <c r="C135" s="216" t="s">
        <v>165</v>
      </c>
      <c r="D135" s="216" t="s">
        <v>126</v>
      </c>
      <c r="E135" s="217" t="s">
        <v>173</v>
      </c>
      <c r="F135" s="218" t="s">
        <v>174</v>
      </c>
      <c r="G135" s="219" t="s">
        <v>151</v>
      </c>
      <c r="H135" s="220">
        <v>75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130</v>
      </c>
      <c r="AT135" s="228" t="s">
        <v>126</v>
      </c>
      <c r="AU135" s="228" t="s">
        <v>84</v>
      </c>
      <c r="AY135" s="14" t="s">
        <v>124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130</v>
      </c>
      <c r="BM135" s="228" t="s">
        <v>846</v>
      </c>
    </row>
    <row r="136" s="2" customFormat="1" ht="16.5" customHeight="1">
      <c r="A136" s="35"/>
      <c r="B136" s="36"/>
      <c r="C136" s="216" t="s">
        <v>169</v>
      </c>
      <c r="D136" s="216" t="s">
        <v>126</v>
      </c>
      <c r="E136" s="217" t="s">
        <v>181</v>
      </c>
      <c r="F136" s="218" t="s">
        <v>182</v>
      </c>
      <c r="G136" s="219" t="s">
        <v>129</v>
      </c>
      <c r="H136" s="220">
        <v>12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130</v>
      </c>
      <c r="AT136" s="228" t="s">
        <v>126</v>
      </c>
      <c r="AU136" s="228" t="s">
        <v>84</v>
      </c>
      <c r="AY136" s="14" t="s">
        <v>124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130</v>
      </c>
      <c r="BM136" s="228" t="s">
        <v>847</v>
      </c>
    </row>
    <row r="137" s="2" customFormat="1" ht="24.15" customHeight="1">
      <c r="A137" s="35"/>
      <c r="B137" s="36"/>
      <c r="C137" s="216" t="s">
        <v>8</v>
      </c>
      <c r="D137" s="216" t="s">
        <v>126</v>
      </c>
      <c r="E137" s="217" t="s">
        <v>185</v>
      </c>
      <c r="F137" s="218" t="s">
        <v>186</v>
      </c>
      <c r="G137" s="219" t="s">
        <v>187</v>
      </c>
      <c r="H137" s="220">
        <v>362.5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130</v>
      </c>
      <c r="AT137" s="228" t="s">
        <v>126</v>
      </c>
      <c r="AU137" s="228" t="s">
        <v>84</v>
      </c>
      <c r="AY137" s="14" t="s">
        <v>124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130</v>
      </c>
      <c r="BM137" s="228" t="s">
        <v>848</v>
      </c>
    </row>
    <row r="138" s="2" customFormat="1" ht="24.15" customHeight="1">
      <c r="A138" s="35"/>
      <c r="B138" s="36"/>
      <c r="C138" s="216" t="s">
        <v>176</v>
      </c>
      <c r="D138" s="216" t="s">
        <v>126</v>
      </c>
      <c r="E138" s="217" t="s">
        <v>190</v>
      </c>
      <c r="F138" s="218" t="s">
        <v>191</v>
      </c>
      <c r="G138" s="219" t="s">
        <v>187</v>
      </c>
      <c r="H138" s="220">
        <v>66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130</v>
      </c>
      <c r="AT138" s="228" t="s">
        <v>126</v>
      </c>
      <c r="AU138" s="228" t="s">
        <v>84</v>
      </c>
      <c r="AY138" s="14" t="s">
        <v>124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130</v>
      </c>
      <c r="BM138" s="228" t="s">
        <v>849</v>
      </c>
    </row>
    <row r="139" s="2" customFormat="1" ht="33" customHeight="1">
      <c r="A139" s="35"/>
      <c r="B139" s="36"/>
      <c r="C139" s="216" t="s">
        <v>180</v>
      </c>
      <c r="D139" s="216" t="s">
        <v>126</v>
      </c>
      <c r="E139" s="217" t="s">
        <v>194</v>
      </c>
      <c r="F139" s="218" t="s">
        <v>195</v>
      </c>
      <c r="G139" s="219" t="s">
        <v>187</v>
      </c>
      <c r="H139" s="220">
        <v>569.27999999999997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126</v>
      </c>
      <c r="AU139" s="228" t="s">
        <v>84</v>
      </c>
      <c r="AY139" s="14" t="s">
        <v>124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130</v>
      </c>
      <c r="BM139" s="228" t="s">
        <v>850</v>
      </c>
    </row>
    <row r="140" s="2" customFormat="1" ht="21.75" customHeight="1">
      <c r="A140" s="35"/>
      <c r="B140" s="36"/>
      <c r="C140" s="216" t="s">
        <v>184</v>
      </c>
      <c r="D140" s="216" t="s">
        <v>126</v>
      </c>
      <c r="E140" s="217" t="s">
        <v>198</v>
      </c>
      <c r="F140" s="218" t="s">
        <v>199</v>
      </c>
      <c r="G140" s="219" t="s">
        <v>129</v>
      </c>
      <c r="H140" s="220">
        <v>1423.2000000000001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0.00084000000000000003</v>
      </c>
      <c r="R140" s="226">
        <f>Q140*H140</f>
        <v>1.1954880000000001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126</v>
      </c>
      <c r="AU140" s="228" t="s">
        <v>84</v>
      </c>
      <c r="AY140" s="14" t="s">
        <v>124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130</v>
      </c>
      <c r="BM140" s="228" t="s">
        <v>851</v>
      </c>
    </row>
    <row r="141" s="2" customFormat="1" ht="24.15" customHeight="1">
      <c r="A141" s="35"/>
      <c r="B141" s="36"/>
      <c r="C141" s="216" t="s">
        <v>189</v>
      </c>
      <c r="D141" s="216" t="s">
        <v>126</v>
      </c>
      <c r="E141" s="217" t="s">
        <v>202</v>
      </c>
      <c r="F141" s="218" t="s">
        <v>203</v>
      </c>
      <c r="G141" s="219" t="s">
        <v>129</v>
      </c>
      <c r="H141" s="220">
        <v>1423.2000000000001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126</v>
      </c>
      <c r="AU141" s="228" t="s">
        <v>84</v>
      </c>
      <c r="AY141" s="14" t="s">
        <v>124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130</v>
      </c>
      <c r="BM141" s="228" t="s">
        <v>852</v>
      </c>
    </row>
    <row r="142" s="2" customFormat="1" ht="37.8" customHeight="1">
      <c r="A142" s="35"/>
      <c r="B142" s="36"/>
      <c r="C142" s="216" t="s">
        <v>193</v>
      </c>
      <c r="D142" s="216" t="s">
        <v>126</v>
      </c>
      <c r="E142" s="217" t="s">
        <v>206</v>
      </c>
      <c r="F142" s="218" t="s">
        <v>207</v>
      </c>
      <c r="G142" s="219" t="s">
        <v>187</v>
      </c>
      <c r="H142" s="220">
        <v>595.84000000000003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130</v>
      </c>
      <c r="AT142" s="228" t="s">
        <v>126</v>
      </c>
      <c r="AU142" s="228" t="s">
        <v>84</v>
      </c>
      <c r="AY142" s="14" t="s">
        <v>124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130</v>
      </c>
      <c r="BM142" s="228" t="s">
        <v>853</v>
      </c>
    </row>
    <row r="143" s="2" customFormat="1" ht="24.15" customHeight="1">
      <c r="A143" s="35"/>
      <c r="B143" s="36"/>
      <c r="C143" s="216" t="s">
        <v>197</v>
      </c>
      <c r="D143" s="216" t="s">
        <v>126</v>
      </c>
      <c r="E143" s="217" t="s">
        <v>209</v>
      </c>
      <c r="F143" s="218" t="s">
        <v>210</v>
      </c>
      <c r="G143" s="219" t="s">
        <v>187</v>
      </c>
      <c r="H143" s="220">
        <v>595.84000000000003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126</v>
      </c>
      <c r="AU143" s="228" t="s">
        <v>84</v>
      </c>
      <c r="AY143" s="14" t="s">
        <v>124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130</v>
      </c>
      <c r="BM143" s="228" t="s">
        <v>854</v>
      </c>
    </row>
    <row r="144" s="2" customFormat="1" ht="33" customHeight="1">
      <c r="A144" s="35"/>
      <c r="B144" s="36"/>
      <c r="C144" s="216" t="s">
        <v>201</v>
      </c>
      <c r="D144" s="216" t="s">
        <v>126</v>
      </c>
      <c r="E144" s="217" t="s">
        <v>213</v>
      </c>
      <c r="F144" s="218" t="s">
        <v>214</v>
      </c>
      <c r="G144" s="219" t="s">
        <v>215</v>
      </c>
      <c r="H144" s="220">
        <v>1221.7280000000001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130</v>
      </c>
      <c r="AT144" s="228" t="s">
        <v>126</v>
      </c>
      <c r="AU144" s="228" t="s">
        <v>84</v>
      </c>
      <c r="AY144" s="14" t="s">
        <v>124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130</v>
      </c>
      <c r="BM144" s="228" t="s">
        <v>855</v>
      </c>
    </row>
    <row r="145" s="2" customFormat="1" ht="24.15" customHeight="1">
      <c r="A145" s="35"/>
      <c r="B145" s="36"/>
      <c r="C145" s="216" t="s">
        <v>205</v>
      </c>
      <c r="D145" s="216" t="s">
        <v>126</v>
      </c>
      <c r="E145" s="217" t="s">
        <v>218</v>
      </c>
      <c r="F145" s="218" t="s">
        <v>219</v>
      </c>
      <c r="G145" s="219" t="s">
        <v>187</v>
      </c>
      <c r="H145" s="220">
        <v>388.48000000000002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220</v>
      </c>
      <c r="AT145" s="228" t="s">
        <v>126</v>
      </c>
      <c r="AU145" s="228" t="s">
        <v>84</v>
      </c>
      <c r="AY145" s="14" t="s">
        <v>124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220</v>
      </c>
      <c r="BM145" s="228" t="s">
        <v>856</v>
      </c>
    </row>
    <row r="146" s="2" customFormat="1" ht="24.15" customHeight="1">
      <c r="A146" s="35"/>
      <c r="B146" s="36"/>
      <c r="C146" s="216" t="s">
        <v>7</v>
      </c>
      <c r="D146" s="216" t="s">
        <v>126</v>
      </c>
      <c r="E146" s="217" t="s">
        <v>223</v>
      </c>
      <c r="F146" s="218" t="s">
        <v>224</v>
      </c>
      <c r="G146" s="219" t="s">
        <v>187</v>
      </c>
      <c r="H146" s="220">
        <v>26.239999999999998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130</v>
      </c>
      <c r="AT146" s="228" t="s">
        <v>126</v>
      </c>
      <c r="AU146" s="228" t="s">
        <v>84</v>
      </c>
      <c r="AY146" s="14" t="s">
        <v>124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130</v>
      </c>
      <c r="BM146" s="228" t="s">
        <v>857</v>
      </c>
    </row>
    <row r="147" s="2" customFormat="1" ht="24.15" customHeight="1">
      <c r="A147" s="35"/>
      <c r="B147" s="36"/>
      <c r="C147" s="216" t="s">
        <v>212</v>
      </c>
      <c r="D147" s="216" t="s">
        <v>126</v>
      </c>
      <c r="E147" s="217" t="s">
        <v>227</v>
      </c>
      <c r="F147" s="218" t="s">
        <v>228</v>
      </c>
      <c r="G147" s="219" t="s">
        <v>187</v>
      </c>
      <c r="H147" s="220">
        <v>155.52000000000001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130</v>
      </c>
      <c r="AT147" s="228" t="s">
        <v>126</v>
      </c>
      <c r="AU147" s="228" t="s">
        <v>84</v>
      </c>
      <c r="AY147" s="14" t="s">
        <v>124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130</v>
      </c>
      <c r="BM147" s="228" t="s">
        <v>858</v>
      </c>
    </row>
    <row r="148" s="2" customFormat="1" ht="16.5" customHeight="1">
      <c r="A148" s="35"/>
      <c r="B148" s="36"/>
      <c r="C148" s="230" t="s">
        <v>217</v>
      </c>
      <c r="D148" s="230" t="s">
        <v>231</v>
      </c>
      <c r="E148" s="231" t="s">
        <v>232</v>
      </c>
      <c r="F148" s="232" t="s">
        <v>233</v>
      </c>
      <c r="G148" s="233" t="s">
        <v>215</v>
      </c>
      <c r="H148" s="234">
        <v>373.24799999999999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39</v>
      </c>
      <c r="O148" s="88"/>
      <c r="P148" s="226">
        <f>O148*H148</f>
        <v>0</v>
      </c>
      <c r="Q148" s="226">
        <v>1</v>
      </c>
      <c r="R148" s="226">
        <f>Q148*H148</f>
        <v>373.24799999999999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157</v>
      </c>
      <c r="AT148" s="228" t="s">
        <v>231</v>
      </c>
      <c r="AU148" s="228" t="s">
        <v>84</v>
      </c>
      <c r="AY148" s="14" t="s">
        <v>124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130</v>
      </c>
      <c r="BM148" s="228" t="s">
        <v>859</v>
      </c>
    </row>
    <row r="149" s="2" customFormat="1" ht="16.5" customHeight="1">
      <c r="A149" s="35"/>
      <c r="B149" s="36"/>
      <c r="C149" s="230" t="s">
        <v>222</v>
      </c>
      <c r="D149" s="230" t="s">
        <v>231</v>
      </c>
      <c r="E149" s="231" t="s">
        <v>236</v>
      </c>
      <c r="F149" s="232" t="s">
        <v>237</v>
      </c>
      <c r="G149" s="233" t="s">
        <v>215</v>
      </c>
      <c r="H149" s="234">
        <v>699.26400000000001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39</v>
      </c>
      <c r="O149" s="88"/>
      <c r="P149" s="226">
        <f>O149*H149</f>
        <v>0</v>
      </c>
      <c r="Q149" s="226">
        <v>1</v>
      </c>
      <c r="R149" s="226">
        <f>Q149*H149</f>
        <v>699.26400000000001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157</v>
      </c>
      <c r="AT149" s="228" t="s">
        <v>231</v>
      </c>
      <c r="AU149" s="228" t="s">
        <v>84</v>
      </c>
      <c r="AY149" s="14" t="s">
        <v>124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130</v>
      </c>
      <c r="BM149" s="228" t="s">
        <v>860</v>
      </c>
    </row>
    <row r="150" s="2" customFormat="1" ht="33" customHeight="1">
      <c r="A150" s="35"/>
      <c r="B150" s="36"/>
      <c r="C150" s="216" t="s">
        <v>226</v>
      </c>
      <c r="D150" s="216" t="s">
        <v>126</v>
      </c>
      <c r="E150" s="217" t="s">
        <v>240</v>
      </c>
      <c r="F150" s="218" t="s">
        <v>241</v>
      </c>
      <c r="G150" s="219" t="s">
        <v>129</v>
      </c>
      <c r="H150" s="220">
        <v>41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130</v>
      </c>
      <c r="AT150" s="228" t="s">
        <v>126</v>
      </c>
      <c r="AU150" s="228" t="s">
        <v>84</v>
      </c>
      <c r="AY150" s="14" t="s">
        <v>124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130</v>
      </c>
      <c r="BM150" s="228" t="s">
        <v>861</v>
      </c>
    </row>
    <row r="151" s="2" customFormat="1" ht="24.15" customHeight="1">
      <c r="A151" s="35"/>
      <c r="B151" s="36"/>
      <c r="C151" s="216" t="s">
        <v>230</v>
      </c>
      <c r="D151" s="216" t="s">
        <v>126</v>
      </c>
      <c r="E151" s="217" t="s">
        <v>244</v>
      </c>
      <c r="F151" s="218" t="s">
        <v>245</v>
      </c>
      <c r="G151" s="219" t="s">
        <v>129</v>
      </c>
      <c r="H151" s="220">
        <v>41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130</v>
      </c>
      <c r="AT151" s="228" t="s">
        <v>126</v>
      </c>
      <c r="AU151" s="228" t="s">
        <v>84</v>
      </c>
      <c r="AY151" s="14" t="s">
        <v>124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130</v>
      </c>
      <c r="BM151" s="228" t="s">
        <v>862</v>
      </c>
    </row>
    <row r="152" s="2" customFormat="1" ht="16.5" customHeight="1">
      <c r="A152" s="35"/>
      <c r="B152" s="36"/>
      <c r="C152" s="230" t="s">
        <v>235</v>
      </c>
      <c r="D152" s="230" t="s">
        <v>231</v>
      </c>
      <c r="E152" s="231" t="s">
        <v>248</v>
      </c>
      <c r="F152" s="232" t="s">
        <v>249</v>
      </c>
      <c r="G152" s="233" t="s">
        <v>250</v>
      </c>
      <c r="H152" s="234">
        <v>0.5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39</v>
      </c>
      <c r="O152" s="88"/>
      <c r="P152" s="226">
        <f>O152*H152</f>
        <v>0</v>
      </c>
      <c r="Q152" s="226">
        <v>0.001</v>
      </c>
      <c r="R152" s="226">
        <f>Q152*H152</f>
        <v>0.00050000000000000001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157</v>
      </c>
      <c r="AT152" s="228" t="s">
        <v>231</v>
      </c>
      <c r="AU152" s="228" t="s">
        <v>84</v>
      </c>
      <c r="AY152" s="14" t="s">
        <v>124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130</v>
      </c>
      <c r="BM152" s="228" t="s">
        <v>863</v>
      </c>
    </row>
    <row r="153" s="2" customFormat="1" ht="21.75" customHeight="1">
      <c r="A153" s="35"/>
      <c r="B153" s="36"/>
      <c r="C153" s="216" t="s">
        <v>239</v>
      </c>
      <c r="D153" s="216" t="s">
        <v>126</v>
      </c>
      <c r="E153" s="217" t="s">
        <v>253</v>
      </c>
      <c r="F153" s="218" t="s">
        <v>254</v>
      </c>
      <c r="G153" s="219" t="s">
        <v>129</v>
      </c>
      <c r="H153" s="220">
        <v>41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130</v>
      </c>
      <c r="AT153" s="228" t="s">
        <v>126</v>
      </c>
      <c r="AU153" s="228" t="s">
        <v>84</v>
      </c>
      <c r="AY153" s="14" t="s">
        <v>124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130</v>
      </c>
      <c r="BM153" s="228" t="s">
        <v>864</v>
      </c>
    </row>
    <row r="154" s="2" customFormat="1" ht="21.75" customHeight="1">
      <c r="A154" s="35"/>
      <c r="B154" s="36"/>
      <c r="C154" s="216" t="s">
        <v>243</v>
      </c>
      <c r="D154" s="216" t="s">
        <v>126</v>
      </c>
      <c r="E154" s="217" t="s">
        <v>261</v>
      </c>
      <c r="F154" s="218" t="s">
        <v>262</v>
      </c>
      <c r="G154" s="219" t="s">
        <v>263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130</v>
      </c>
      <c r="AT154" s="228" t="s">
        <v>126</v>
      </c>
      <c r="AU154" s="228" t="s">
        <v>84</v>
      </c>
      <c r="AY154" s="14" t="s">
        <v>124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130</v>
      </c>
      <c r="BM154" s="228" t="s">
        <v>865</v>
      </c>
    </row>
    <row r="155" s="2" customFormat="1" ht="16.5" customHeight="1">
      <c r="A155" s="35"/>
      <c r="B155" s="36"/>
      <c r="C155" s="216" t="s">
        <v>247</v>
      </c>
      <c r="D155" s="216" t="s">
        <v>126</v>
      </c>
      <c r="E155" s="217" t="s">
        <v>266</v>
      </c>
      <c r="F155" s="218" t="s">
        <v>267</v>
      </c>
      <c r="G155" s="219" t="s">
        <v>268</v>
      </c>
      <c r="H155" s="220">
        <v>5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130</v>
      </c>
      <c r="AT155" s="228" t="s">
        <v>126</v>
      </c>
      <c r="AU155" s="228" t="s">
        <v>84</v>
      </c>
      <c r="AY155" s="14" t="s">
        <v>124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130</v>
      </c>
      <c r="BM155" s="228" t="s">
        <v>866</v>
      </c>
    </row>
    <row r="156" s="12" customFormat="1" ht="22.8" customHeight="1">
      <c r="A156" s="12"/>
      <c r="B156" s="200"/>
      <c r="C156" s="201"/>
      <c r="D156" s="202" t="s">
        <v>73</v>
      </c>
      <c r="E156" s="214" t="s">
        <v>130</v>
      </c>
      <c r="F156" s="214" t="s">
        <v>270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P157</f>
        <v>0</v>
      </c>
      <c r="Q156" s="208"/>
      <c r="R156" s="209">
        <f>R157</f>
        <v>0</v>
      </c>
      <c r="S156" s="208"/>
      <c r="T156" s="21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82</v>
      </c>
      <c r="AT156" s="212" t="s">
        <v>73</v>
      </c>
      <c r="AU156" s="212" t="s">
        <v>82</v>
      </c>
      <c r="AY156" s="211" t="s">
        <v>124</v>
      </c>
      <c r="BK156" s="213">
        <f>BK157</f>
        <v>0</v>
      </c>
    </row>
    <row r="157" s="2" customFormat="1" ht="24.15" customHeight="1">
      <c r="A157" s="35"/>
      <c r="B157" s="36"/>
      <c r="C157" s="216" t="s">
        <v>252</v>
      </c>
      <c r="D157" s="216" t="s">
        <v>126</v>
      </c>
      <c r="E157" s="217" t="s">
        <v>272</v>
      </c>
      <c r="F157" s="218" t="s">
        <v>273</v>
      </c>
      <c r="G157" s="219" t="s">
        <v>187</v>
      </c>
      <c r="H157" s="220">
        <v>51.840000000000003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130</v>
      </c>
      <c r="AT157" s="228" t="s">
        <v>126</v>
      </c>
      <c r="AU157" s="228" t="s">
        <v>84</v>
      </c>
      <c r="AY157" s="14" t="s">
        <v>124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130</v>
      </c>
      <c r="BM157" s="228" t="s">
        <v>867</v>
      </c>
    </row>
    <row r="158" s="12" customFormat="1" ht="22.8" customHeight="1">
      <c r="A158" s="12"/>
      <c r="B158" s="200"/>
      <c r="C158" s="201"/>
      <c r="D158" s="202" t="s">
        <v>73</v>
      </c>
      <c r="E158" s="214" t="s">
        <v>143</v>
      </c>
      <c r="F158" s="214" t="s">
        <v>283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SUM(P159:P161)</f>
        <v>0</v>
      </c>
      <c r="Q158" s="208"/>
      <c r="R158" s="209">
        <f>SUM(R159:R161)</f>
        <v>0</v>
      </c>
      <c r="S158" s="208"/>
      <c r="T158" s="210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82</v>
      </c>
      <c r="AT158" s="212" t="s">
        <v>73</v>
      </c>
      <c r="AU158" s="212" t="s">
        <v>82</v>
      </c>
      <c r="AY158" s="211" t="s">
        <v>124</v>
      </c>
      <c r="BK158" s="213">
        <f>SUM(BK159:BK161)</f>
        <v>0</v>
      </c>
    </row>
    <row r="159" s="2" customFormat="1" ht="24.15" customHeight="1">
      <c r="A159" s="35"/>
      <c r="B159" s="36"/>
      <c r="C159" s="216" t="s">
        <v>256</v>
      </c>
      <c r="D159" s="216" t="s">
        <v>126</v>
      </c>
      <c r="E159" s="217" t="s">
        <v>289</v>
      </c>
      <c r="F159" s="218" t="s">
        <v>290</v>
      </c>
      <c r="G159" s="219" t="s">
        <v>129</v>
      </c>
      <c r="H159" s="220">
        <v>232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130</v>
      </c>
      <c r="AT159" s="228" t="s">
        <v>126</v>
      </c>
      <c r="AU159" s="228" t="s">
        <v>84</v>
      </c>
      <c r="AY159" s="14" t="s">
        <v>124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130</v>
      </c>
      <c r="BM159" s="228" t="s">
        <v>868</v>
      </c>
    </row>
    <row r="160" s="2" customFormat="1" ht="24.15" customHeight="1">
      <c r="A160" s="35"/>
      <c r="B160" s="36"/>
      <c r="C160" s="216" t="s">
        <v>260</v>
      </c>
      <c r="D160" s="216" t="s">
        <v>126</v>
      </c>
      <c r="E160" s="217" t="s">
        <v>297</v>
      </c>
      <c r="F160" s="218" t="s">
        <v>298</v>
      </c>
      <c r="G160" s="219" t="s">
        <v>129</v>
      </c>
      <c r="H160" s="220">
        <v>232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39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130</v>
      </c>
      <c r="AT160" s="228" t="s">
        <v>126</v>
      </c>
      <c r="AU160" s="228" t="s">
        <v>84</v>
      </c>
      <c r="AY160" s="14" t="s">
        <v>124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130</v>
      </c>
      <c r="BM160" s="228" t="s">
        <v>869</v>
      </c>
    </row>
    <row r="161" s="2" customFormat="1" ht="24.15" customHeight="1">
      <c r="A161" s="35"/>
      <c r="B161" s="36"/>
      <c r="C161" s="216" t="s">
        <v>265</v>
      </c>
      <c r="D161" s="216" t="s">
        <v>126</v>
      </c>
      <c r="E161" s="217" t="s">
        <v>301</v>
      </c>
      <c r="F161" s="218" t="s">
        <v>302</v>
      </c>
      <c r="G161" s="219" t="s">
        <v>129</v>
      </c>
      <c r="H161" s="220">
        <v>232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130</v>
      </c>
      <c r="AT161" s="228" t="s">
        <v>126</v>
      </c>
      <c r="AU161" s="228" t="s">
        <v>84</v>
      </c>
      <c r="AY161" s="14" t="s">
        <v>124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130</v>
      </c>
      <c r="BM161" s="228" t="s">
        <v>870</v>
      </c>
    </row>
    <row r="162" s="12" customFormat="1" ht="22.8" customHeight="1">
      <c r="A162" s="12"/>
      <c r="B162" s="200"/>
      <c r="C162" s="201"/>
      <c r="D162" s="202" t="s">
        <v>73</v>
      </c>
      <c r="E162" s="214" t="s">
        <v>157</v>
      </c>
      <c r="F162" s="214" t="s">
        <v>308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SUM(P163:P222)</f>
        <v>0</v>
      </c>
      <c r="Q162" s="208"/>
      <c r="R162" s="209">
        <f>SUM(R163:R222)</f>
        <v>5.2499199999999995</v>
      </c>
      <c r="S162" s="208"/>
      <c r="T162" s="210">
        <f>SUM(T163:T222)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82</v>
      </c>
      <c r="AT162" s="212" t="s">
        <v>73</v>
      </c>
      <c r="AU162" s="212" t="s">
        <v>82</v>
      </c>
      <c r="AY162" s="211" t="s">
        <v>124</v>
      </c>
      <c r="BK162" s="213">
        <f>SUM(BK163:BK222)</f>
        <v>0</v>
      </c>
    </row>
    <row r="163" s="2" customFormat="1" ht="16.5" customHeight="1">
      <c r="A163" s="35"/>
      <c r="B163" s="36"/>
      <c r="C163" s="216" t="s">
        <v>271</v>
      </c>
      <c r="D163" s="216" t="s">
        <v>126</v>
      </c>
      <c r="E163" s="217" t="s">
        <v>310</v>
      </c>
      <c r="F163" s="218" t="s">
        <v>311</v>
      </c>
      <c r="G163" s="219" t="s">
        <v>268</v>
      </c>
      <c r="H163" s="220">
        <v>15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220</v>
      </c>
      <c r="AT163" s="228" t="s">
        <v>126</v>
      </c>
      <c r="AU163" s="228" t="s">
        <v>84</v>
      </c>
      <c r="AY163" s="14" t="s">
        <v>124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220</v>
      </c>
      <c r="BM163" s="228" t="s">
        <v>871</v>
      </c>
    </row>
    <row r="164" s="2" customFormat="1" ht="33" customHeight="1">
      <c r="A164" s="35"/>
      <c r="B164" s="36"/>
      <c r="C164" s="230" t="s">
        <v>275</v>
      </c>
      <c r="D164" s="230" t="s">
        <v>231</v>
      </c>
      <c r="E164" s="231" t="s">
        <v>314</v>
      </c>
      <c r="F164" s="232" t="s">
        <v>315</v>
      </c>
      <c r="G164" s="233" t="s">
        <v>268</v>
      </c>
      <c r="H164" s="234">
        <v>15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39</v>
      </c>
      <c r="O164" s="88"/>
      <c r="P164" s="226">
        <f>O164*H164</f>
        <v>0</v>
      </c>
      <c r="Q164" s="226">
        <v>0.0011800000000000001</v>
      </c>
      <c r="R164" s="226">
        <f>Q164*H164</f>
        <v>0.0177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157</v>
      </c>
      <c r="AT164" s="228" t="s">
        <v>231</v>
      </c>
      <c r="AU164" s="228" t="s">
        <v>84</v>
      </c>
      <c r="AY164" s="14" t="s">
        <v>124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130</v>
      </c>
      <c r="BM164" s="228" t="s">
        <v>872</v>
      </c>
    </row>
    <row r="165" s="2" customFormat="1" ht="33" customHeight="1">
      <c r="A165" s="35"/>
      <c r="B165" s="36"/>
      <c r="C165" s="230" t="s">
        <v>279</v>
      </c>
      <c r="D165" s="230" t="s">
        <v>231</v>
      </c>
      <c r="E165" s="231" t="s">
        <v>318</v>
      </c>
      <c r="F165" s="232" t="s">
        <v>319</v>
      </c>
      <c r="G165" s="233" t="s">
        <v>268</v>
      </c>
      <c r="H165" s="234">
        <v>15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39</v>
      </c>
      <c r="O165" s="88"/>
      <c r="P165" s="226">
        <f>O165*H165</f>
        <v>0</v>
      </c>
      <c r="Q165" s="226">
        <v>3.0000000000000001E-05</v>
      </c>
      <c r="R165" s="226">
        <f>Q165*H165</f>
        <v>0.00044999999999999999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157</v>
      </c>
      <c r="AT165" s="228" t="s">
        <v>231</v>
      </c>
      <c r="AU165" s="228" t="s">
        <v>84</v>
      </c>
      <c r="AY165" s="14" t="s">
        <v>124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130</v>
      </c>
      <c r="BM165" s="228" t="s">
        <v>873</v>
      </c>
    </row>
    <row r="166" s="2" customFormat="1" ht="24.15" customHeight="1">
      <c r="A166" s="35"/>
      <c r="B166" s="36"/>
      <c r="C166" s="230" t="s">
        <v>284</v>
      </c>
      <c r="D166" s="230" t="s">
        <v>231</v>
      </c>
      <c r="E166" s="231" t="s">
        <v>346</v>
      </c>
      <c r="F166" s="232" t="s">
        <v>347</v>
      </c>
      <c r="G166" s="233" t="s">
        <v>268</v>
      </c>
      <c r="H166" s="234">
        <v>120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39</v>
      </c>
      <c r="O166" s="88"/>
      <c r="P166" s="226">
        <f>O166*H166</f>
        <v>0</v>
      </c>
      <c r="Q166" s="226">
        <v>0.00017000000000000001</v>
      </c>
      <c r="R166" s="226">
        <f>Q166*H166</f>
        <v>0.020400000000000001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157</v>
      </c>
      <c r="AT166" s="228" t="s">
        <v>231</v>
      </c>
      <c r="AU166" s="228" t="s">
        <v>84</v>
      </c>
      <c r="AY166" s="14" t="s">
        <v>124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130</v>
      </c>
      <c r="BM166" s="228" t="s">
        <v>874</v>
      </c>
    </row>
    <row r="167" s="2" customFormat="1" ht="24.15" customHeight="1">
      <c r="A167" s="35"/>
      <c r="B167" s="36"/>
      <c r="C167" s="230" t="s">
        <v>288</v>
      </c>
      <c r="D167" s="230" t="s">
        <v>231</v>
      </c>
      <c r="E167" s="231" t="s">
        <v>350</v>
      </c>
      <c r="F167" s="232" t="s">
        <v>351</v>
      </c>
      <c r="G167" s="233" t="s">
        <v>268</v>
      </c>
      <c r="H167" s="234">
        <v>120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39</v>
      </c>
      <c r="O167" s="88"/>
      <c r="P167" s="226">
        <f>O167*H167</f>
        <v>0</v>
      </c>
      <c r="Q167" s="226">
        <v>1.0000000000000001E-05</v>
      </c>
      <c r="R167" s="226">
        <f>Q167*H167</f>
        <v>0.0012000000000000001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157</v>
      </c>
      <c r="AT167" s="228" t="s">
        <v>231</v>
      </c>
      <c r="AU167" s="228" t="s">
        <v>84</v>
      </c>
      <c r="AY167" s="14" t="s">
        <v>124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130</v>
      </c>
      <c r="BM167" s="228" t="s">
        <v>875</v>
      </c>
    </row>
    <row r="168" s="2" customFormat="1" ht="24.15" customHeight="1">
      <c r="A168" s="35"/>
      <c r="B168" s="36"/>
      <c r="C168" s="230" t="s">
        <v>292</v>
      </c>
      <c r="D168" s="230" t="s">
        <v>231</v>
      </c>
      <c r="E168" s="231" t="s">
        <v>354</v>
      </c>
      <c r="F168" s="232" t="s">
        <v>355</v>
      </c>
      <c r="G168" s="233" t="s">
        <v>268</v>
      </c>
      <c r="H168" s="234">
        <v>120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39</v>
      </c>
      <c r="O168" s="88"/>
      <c r="P168" s="226">
        <f>O168*H168</f>
        <v>0</v>
      </c>
      <c r="Q168" s="226">
        <v>0.00020000000000000001</v>
      </c>
      <c r="R168" s="226">
        <f>Q168*H168</f>
        <v>0.024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157</v>
      </c>
      <c r="AT168" s="228" t="s">
        <v>231</v>
      </c>
      <c r="AU168" s="228" t="s">
        <v>84</v>
      </c>
      <c r="AY168" s="14" t="s">
        <v>124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130</v>
      </c>
      <c r="BM168" s="228" t="s">
        <v>876</v>
      </c>
    </row>
    <row r="169" s="2" customFormat="1" ht="24.15" customHeight="1">
      <c r="A169" s="35"/>
      <c r="B169" s="36"/>
      <c r="C169" s="216" t="s">
        <v>296</v>
      </c>
      <c r="D169" s="216" t="s">
        <v>126</v>
      </c>
      <c r="E169" s="217" t="s">
        <v>358</v>
      </c>
      <c r="F169" s="218" t="s">
        <v>359</v>
      </c>
      <c r="G169" s="219" t="s">
        <v>268</v>
      </c>
      <c r="H169" s="220">
        <v>4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39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130</v>
      </c>
      <c r="AT169" s="228" t="s">
        <v>126</v>
      </c>
      <c r="AU169" s="228" t="s">
        <v>84</v>
      </c>
      <c r="AY169" s="14" t="s">
        <v>124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130</v>
      </c>
      <c r="BM169" s="228" t="s">
        <v>877</v>
      </c>
    </row>
    <row r="170" s="2" customFormat="1" ht="24.15" customHeight="1">
      <c r="A170" s="35"/>
      <c r="B170" s="36"/>
      <c r="C170" s="216" t="s">
        <v>300</v>
      </c>
      <c r="D170" s="216" t="s">
        <v>126</v>
      </c>
      <c r="E170" s="217" t="s">
        <v>366</v>
      </c>
      <c r="F170" s="218" t="s">
        <v>367</v>
      </c>
      <c r="G170" s="219" t="s">
        <v>268</v>
      </c>
      <c r="H170" s="220">
        <v>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39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130</v>
      </c>
      <c r="AT170" s="228" t="s">
        <v>126</v>
      </c>
      <c r="AU170" s="228" t="s">
        <v>84</v>
      </c>
      <c r="AY170" s="14" t="s">
        <v>124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130</v>
      </c>
      <c r="BM170" s="228" t="s">
        <v>878</v>
      </c>
    </row>
    <row r="171" s="2" customFormat="1" ht="24.15" customHeight="1">
      <c r="A171" s="35"/>
      <c r="B171" s="36"/>
      <c r="C171" s="216" t="s">
        <v>304</v>
      </c>
      <c r="D171" s="216" t="s">
        <v>126</v>
      </c>
      <c r="E171" s="217" t="s">
        <v>401</v>
      </c>
      <c r="F171" s="218" t="s">
        <v>402</v>
      </c>
      <c r="G171" s="219" t="s">
        <v>268</v>
      </c>
      <c r="H171" s="220">
        <v>2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39</v>
      </c>
      <c r="O171" s="88"/>
      <c r="P171" s="226">
        <f>O171*H171</f>
        <v>0</v>
      </c>
      <c r="Q171" s="226">
        <v>0.00282</v>
      </c>
      <c r="R171" s="226">
        <f>Q171*H171</f>
        <v>0.00564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130</v>
      </c>
      <c r="AT171" s="228" t="s">
        <v>126</v>
      </c>
      <c r="AU171" s="228" t="s">
        <v>84</v>
      </c>
      <c r="AY171" s="14" t="s">
        <v>124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130</v>
      </c>
      <c r="BM171" s="228" t="s">
        <v>879</v>
      </c>
    </row>
    <row r="172" s="2" customFormat="1" ht="24.15" customHeight="1">
      <c r="A172" s="35"/>
      <c r="B172" s="36"/>
      <c r="C172" s="230" t="s">
        <v>309</v>
      </c>
      <c r="D172" s="230" t="s">
        <v>231</v>
      </c>
      <c r="E172" s="231" t="s">
        <v>880</v>
      </c>
      <c r="F172" s="232" t="s">
        <v>881</v>
      </c>
      <c r="G172" s="233" t="s">
        <v>268</v>
      </c>
      <c r="H172" s="234">
        <v>1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39</v>
      </c>
      <c r="O172" s="88"/>
      <c r="P172" s="226">
        <f>O172*H172</f>
        <v>0</v>
      </c>
      <c r="Q172" s="226">
        <v>0.0137</v>
      </c>
      <c r="R172" s="226">
        <f>Q172*H172</f>
        <v>0.0137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157</v>
      </c>
      <c r="AT172" s="228" t="s">
        <v>231</v>
      </c>
      <c r="AU172" s="228" t="s">
        <v>84</v>
      </c>
      <c r="AY172" s="14" t="s">
        <v>124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130</v>
      </c>
      <c r="BM172" s="228" t="s">
        <v>882</v>
      </c>
    </row>
    <row r="173" s="2" customFormat="1" ht="24.15" customHeight="1">
      <c r="A173" s="35"/>
      <c r="B173" s="36"/>
      <c r="C173" s="230" t="s">
        <v>313</v>
      </c>
      <c r="D173" s="230" t="s">
        <v>231</v>
      </c>
      <c r="E173" s="231" t="s">
        <v>883</v>
      </c>
      <c r="F173" s="232" t="s">
        <v>884</v>
      </c>
      <c r="G173" s="233" t="s">
        <v>268</v>
      </c>
      <c r="H173" s="234">
        <v>1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39</v>
      </c>
      <c r="O173" s="88"/>
      <c r="P173" s="226">
        <f>O173*H173</f>
        <v>0</v>
      </c>
      <c r="Q173" s="226">
        <v>0.02</v>
      </c>
      <c r="R173" s="226">
        <f>Q173*H173</f>
        <v>0.02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157</v>
      </c>
      <c r="AT173" s="228" t="s">
        <v>231</v>
      </c>
      <c r="AU173" s="228" t="s">
        <v>84</v>
      </c>
      <c r="AY173" s="14" t="s">
        <v>124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130</v>
      </c>
      <c r="BM173" s="228" t="s">
        <v>885</v>
      </c>
    </row>
    <row r="174" s="2" customFormat="1" ht="24.15" customHeight="1">
      <c r="A174" s="35"/>
      <c r="B174" s="36"/>
      <c r="C174" s="216" t="s">
        <v>317</v>
      </c>
      <c r="D174" s="216" t="s">
        <v>126</v>
      </c>
      <c r="E174" s="217" t="s">
        <v>382</v>
      </c>
      <c r="F174" s="218" t="s">
        <v>383</v>
      </c>
      <c r="G174" s="219" t="s">
        <v>268</v>
      </c>
      <c r="H174" s="220">
        <v>3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39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130</v>
      </c>
      <c r="AT174" s="228" t="s">
        <v>126</v>
      </c>
      <c r="AU174" s="228" t="s">
        <v>84</v>
      </c>
      <c r="AY174" s="14" t="s">
        <v>124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130</v>
      </c>
      <c r="BM174" s="228" t="s">
        <v>886</v>
      </c>
    </row>
    <row r="175" s="2" customFormat="1" ht="24.15" customHeight="1">
      <c r="A175" s="35"/>
      <c r="B175" s="36"/>
      <c r="C175" s="230" t="s">
        <v>321</v>
      </c>
      <c r="D175" s="230" t="s">
        <v>231</v>
      </c>
      <c r="E175" s="231" t="s">
        <v>389</v>
      </c>
      <c r="F175" s="232" t="s">
        <v>390</v>
      </c>
      <c r="G175" s="233" t="s">
        <v>268</v>
      </c>
      <c r="H175" s="234">
        <v>1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39</v>
      </c>
      <c r="O175" s="88"/>
      <c r="P175" s="226">
        <f>O175*H175</f>
        <v>0</v>
      </c>
      <c r="Q175" s="226">
        <v>0.0050000000000000001</v>
      </c>
      <c r="R175" s="226">
        <f>Q175*H175</f>
        <v>0.0050000000000000001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157</v>
      </c>
      <c r="AT175" s="228" t="s">
        <v>231</v>
      </c>
      <c r="AU175" s="228" t="s">
        <v>84</v>
      </c>
      <c r="AY175" s="14" t="s">
        <v>124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130</v>
      </c>
      <c r="BM175" s="228" t="s">
        <v>887</v>
      </c>
    </row>
    <row r="176" s="2" customFormat="1" ht="24.15" customHeight="1">
      <c r="A176" s="35"/>
      <c r="B176" s="36"/>
      <c r="C176" s="230" t="s">
        <v>325</v>
      </c>
      <c r="D176" s="230" t="s">
        <v>231</v>
      </c>
      <c r="E176" s="231" t="s">
        <v>888</v>
      </c>
      <c r="F176" s="232" t="s">
        <v>889</v>
      </c>
      <c r="G176" s="233" t="s">
        <v>268</v>
      </c>
      <c r="H176" s="234">
        <v>2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39</v>
      </c>
      <c r="O176" s="88"/>
      <c r="P176" s="226">
        <f>O176*H176</f>
        <v>0</v>
      </c>
      <c r="Q176" s="226">
        <v>0.0060000000000000001</v>
      </c>
      <c r="R176" s="226">
        <f>Q176*H176</f>
        <v>0.012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157</v>
      </c>
      <c r="AT176" s="228" t="s">
        <v>231</v>
      </c>
      <c r="AU176" s="228" t="s">
        <v>84</v>
      </c>
      <c r="AY176" s="14" t="s">
        <v>124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130</v>
      </c>
      <c r="BM176" s="228" t="s">
        <v>890</v>
      </c>
    </row>
    <row r="177" s="2" customFormat="1" ht="24.15" customHeight="1">
      <c r="A177" s="35"/>
      <c r="B177" s="36"/>
      <c r="C177" s="216" t="s">
        <v>329</v>
      </c>
      <c r="D177" s="216" t="s">
        <v>126</v>
      </c>
      <c r="E177" s="217" t="s">
        <v>409</v>
      </c>
      <c r="F177" s="218" t="s">
        <v>410</v>
      </c>
      <c r="G177" s="219" t="s">
        <v>151</v>
      </c>
      <c r="H177" s="220">
        <v>83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39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130</v>
      </c>
      <c r="AT177" s="228" t="s">
        <v>126</v>
      </c>
      <c r="AU177" s="228" t="s">
        <v>84</v>
      </c>
      <c r="AY177" s="14" t="s">
        <v>124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130</v>
      </c>
      <c r="BM177" s="228" t="s">
        <v>891</v>
      </c>
    </row>
    <row r="178" s="2" customFormat="1" ht="24.15" customHeight="1">
      <c r="A178" s="35"/>
      <c r="B178" s="36"/>
      <c r="C178" s="230" t="s">
        <v>333</v>
      </c>
      <c r="D178" s="230" t="s">
        <v>231</v>
      </c>
      <c r="E178" s="231" t="s">
        <v>413</v>
      </c>
      <c r="F178" s="232" t="s">
        <v>414</v>
      </c>
      <c r="G178" s="233" t="s">
        <v>151</v>
      </c>
      <c r="H178" s="234">
        <v>91</v>
      </c>
      <c r="I178" s="235"/>
      <c r="J178" s="236">
        <f>ROUND(I178*H178,2)</f>
        <v>0</v>
      </c>
      <c r="K178" s="237"/>
      <c r="L178" s="238"/>
      <c r="M178" s="239" t="s">
        <v>1</v>
      </c>
      <c r="N178" s="240" t="s">
        <v>39</v>
      </c>
      <c r="O178" s="88"/>
      <c r="P178" s="226">
        <f>O178*H178</f>
        <v>0</v>
      </c>
      <c r="Q178" s="226">
        <v>0.00027</v>
      </c>
      <c r="R178" s="226">
        <f>Q178*H178</f>
        <v>0.024570000000000002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157</v>
      </c>
      <c r="AT178" s="228" t="s">
        <v>231</v>
      </c>
      <c r="AU178" s="228" t="s">
        <v>84</v>
      </c>
      <c r="AY178" s="14" t="s">
        <v>124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130</v>
      </c>
      <c r="BM178" s="228" t="s">
        <v>892</v>
      </c>
    </row>
    <row r="179" s="2" customFormat="1" ht="24.15" customHeight="1">
      <c r="A179" s="35"/>
      <c r="B179" s="36"/>
      <c r="C179" s="216" t="s">
        <v>337</v>
      </c>
      <c r="D179" s="216" t="s">
        <v>126</v>
      </c>
      <c r="E179" s="217" t="s">
        <v>417</v>
      </c>
      <c r="F179" s="218" t="s">
        <v>418</v>
      </c>
      <c r="G179" s="219" t="s">
        <v>151</v>
      </c>
      <c r="H179" s="220">
        <v>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39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130</v>
      </c>
      <c r="AT179" s="228" t="s">
        <v>126</v>
      </c>
      <c r="AU179" s="228" t="s">
        <v>84</v>
      </c>
      <c r="AY179" s="14" t="s">
        <v>124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130</v>
      </c>
      <c r="BM179" s="228" t="s">
        <v>893</v>
      </c>
    </row>
    <row r="180" s="2" customFormat="1" ht="24.15" customHeight="1">
      <c r="A180" s="35"/>
      <c r="B180" s="36"/>
      <c r="C180" s="230" t="s">
        <v>341</v>
      </c>
      <c r="D180" s="230" t="s">
        <v>231</v>
      </c>
      <c r="E180" s="231" t="s">
        <v>421</v>
      </c>
      <c r="F180" s="232" t="s">
        <v>422</v>
      </c>
      <c r="G180" s="233" t="s">
        <v>151</v>
      </c>
      <c r="H180" s="234">
        <v>2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39</v>
      </c>
      <c r="O180" s="88"/>
      <c r="P180" s="226">
        <f>O180*H180</f>
        <v>0</v>
      </c>
      <c r="Q180" s="226">
        <v>0.00042000000000000002</v>
      </c>
      <c r="R180" s="226">
        <f>Q180*H180</f>
        <v>0.00084000000000000003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157</v>
      </c>
      <c r="AT180" s="228" t="s">
        <v>231</v>
      </c>
      <c r="AU180" s="228" t="s">
        <v>84</v>
      </c>
      <c r="AY180" s="14" t="s">
        <v>124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82</v>
      </c>
      <c r="BK180" s="229">
        <f>ROUND(I180*H180,2)</f>
        <v>0</v>
      </c>
      <c r="BL180" s="14" t="s">
        <v>130</v>
      </c>
      <c r="BM180" s="228" t="s">
        <v>894</v>
      </c>
    </row>
    <row r="181" s="2" customFormat="1" ht="24.15" customHeight="1">
      <c r="A181" s="35"/>
      <c r="B181" s="36"/>
      <c r="C181" s="216" t="s">
        <v>345</v>
      </c>
      <c r="D181" s="216" t="s">
        <v>126</v>
      </c>
      <c r="E181" s="217" t="s">
        <v>738</v>
      </c>
      <c r="F181" s="218" t="s">
        <v>739</v>
      </c>
      <c r="G181" s="219" t="s">
        <v>151</v>
      </c>
      <c r="H181" s="220">
        <v>17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39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130</v>
      </c>
      <c r="AT181" s="228" t="s">
        <v>126</v>
      </c>
      <c r="AU181" s="228" t="s">
        <v>84</v>
      </c>
      <c r="AY181" s="14" t="s">
        <v>124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130</v>
      </c>
      <c r="BM181" s="228" t="s">
        <v>895</v>
      </c>
    </row>
    <row r="182" s="2" customFormat="1" ht="24.15" customHeight="1">
      <c r="A182" s="35"/>
      <c r="B182" s="36"/>
      <c r="C182" s="230" t="s">
        <v>349</v>
      </c>
      <c r="D182" s="230" t="s">
        <v>231</v>
      </c>
      <c r="E182" s="231" t="s">
        <v>741</v>
      </c>
      <c r="F182" s="232" t="s">
        <v>742</v>
      </c>
      <c r="G182" s="233" t="s">
        <v>151</v>
      </c>
      <c r="H182" s="234">
        <v>19</v>
      </c>
      <c r="I182" s="235"/>
      <c r="J182" s="236">
        <f>ROUND(I182*H182,2)</f>
        <v>0</v>
      </c>
      <c r="K182" s="237"/>
      <c r="L182" s="238"/>
      <c r="M182" s="239" t="s">
        <v>1</v>
      </c>
      <c r="N182" s="240" t="s">
        <v>39</v>
      </c>
      <c r="O182" s="88"/>
      <c r="P182" s="226">
        <f>O182*H182</f>
        <v>0</v>
      </c>
      <c r="Q182" s="226">
        <v>0.00106</v>
      </c>
      <c r="R182" s="226">
        <f>Q182*H182</f>
        <v>0.020139999999999998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157</v>
      </c>
      <c r="AT182" s="228" t="s">
        <v>231</v>
      </c>
      <c r="AU182" s="228" t="s">
        <v>84</v>
      </c>
      <c r="AY182" s="14" t="s">
        <v>124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130</v>
      </c>
      <c r="BM182" s="228" t="s">
        <v>896</v>
      </c>
    </row>
    <row r="183" s="2" customFormat="1" ht="24.15" customHeight="1">
      <c r="A183" s="35"/>
      <c r="B183" s="36"/>
      <c r="C183" s="216" t="s">
        <v>353</v>
      </c>
      <c r="D183" s="216" t="s">
        <v>126</v>
      </c>
      <c r="E183" s="217" t="s">
        <v>425</v>
      </c>
      <c r="F183" s="218" t="s">
        <v>426</v>
      </c>
      <c r="G183" s="219" t="s">
        <v>151</v>
      </c>
      <c r="H183" s="220">
        <v>510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39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130</v>
      </c>
      <c r="AT183" s="228" t="s">
        <v>126</v>
      </c>
      <c r="AU183" s="228" t="s">
        <v>84</v>
      </c>
      <c r="AY183" s="14" t="s">
        <v>124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130</v>
      </c>
      <c r="BM183" s="228" t="s">
        <v>897</v>
      </c>
    </row>
    <row r="184" s="2" customFormat="1" ht="24.15" customHeight="1">
      <c r="A184" s="35"/>
      <c r="B184" s="36"/>
      <c r="C184" s="230" t="s">
        <v>357</v>
      </c>
      <c r="D184" s="230" t="s">
        <v>231</v>
      </c>
      <c r="E184" s="231" t="s">
        <v>429</v>
      </c>
      <c r="F184" s="232" t="s">
        <v>430</v>
      </c>
      <c r="G184" s="233" t="s">
        <v>151</v>
      </c>
      <c r="H184" s="234">
        <v>535</v>
      </c>
      <c r="I184" s="235"/>
      <c r="J184" s="236">
        <f>ROUND(I184*H184,2)</f>
        <v>0</v>
      </c>
      <c r="K184" s="237"/>
      <c r="L184" s="238"/>
      <c r="M184" s="239" t="s">
        <v>1</v>
      </c>
      <c r="N184" s="240" t="s">
        <v>39</v>
      </c>
      <c r="O184" s="88"/>
      <c r="P184" s="226">
        <f>O184*H184</f>
        <v>0</v>
      </c>
      <c r="Q184" s="226">
        <v>0.0021099999999999999</v>
      </c>
      <c r="R184" s="226">
        <f>Q184*H184</f>
        <v>1.1288499999999999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157</v>
      </c>
      <c r="AT184" s="228" t="s">
        <v>231</v>
      </c>
      <c r="AU184" s="228" t="s">
        <v>84</v>
      </c>
      <c r="AY184" s="14" t="s">
        <v>124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82</v>
      </c>
      <c r="BK184" s="229">
        <f>ROUND(I184*H184,2)</f>
        <v>0</v>
      </c>
      <c r="BL184" s="14" t="s">
        <v>130</v>
      </c>
      <c r="BM184" s="228" t="s">
        <v>898</v>
      </c>
    </row>
    <row r="185" s="2" customFormat="1" ht="24.15" customHeight="1">
      <c r="A185" s="35"/>
      <c r="B185" s="36"/>
      <c r="C185" s="216" t="s">
        <v>361</v>
      </c>
      <c r="D185" s="216" t="s">
        <v>126</v>
      </c>
      <c r="E185" s="217" t="s">
        <v>441</v>
      </c>
      <c r="F185" s="218" t="s">
        <v>442</v>
      </c>
      <c r="G185" s="219" t="s">
        <v>268</v>
      </c>
      <c r="H185" s="220">
        <v>13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39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130</v>
      </c>
      <c r="AT185" s="228" t="s">
        <v>126</v>
      </c>
      <c r="AU185" s="228" t="s">
        <v>84</v>
      </c>
      <c r="AY185" s="14" t="s">
        <v>124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130</v>
      </c>
      <c r="BM185" s="228" t="s">
        <v>899</v>
      </c>
    </row>
    <row r="186" s="2" customFormat="1" ht="24.15" customHeight="1">
      <c r="A186" s="35"/>
      <c r="B186" s="36"/>
      <c r="C186" s="230" t="s">
        <v>365</v>
      </c>
      <c r="D186" s="230" t="s">
        <v>231</v>
      </c>
      <c r="E186" s="231" t="s">
        <v>445</v>
      </c>
      <c r="F186" s="232" t="s">
        <v>446</v>
      </c>
      <c r="G186" s="233" t="s">
        <v>268</v>
      </c>
      <c r="H186" s="234">
        <v>11</v>
      </c>
      <c r="I186" s="235"/>
      <c r="J186" s="236">
        <f>ROUND(I186*H186,2)</f>
        <v>0</v>
      </c>
      <c r="K186" s="237"/>
      <c r="L186" s="238"/>
      <c r="M186" s="239" t="s">
        <v>1</v>
      </c>
      <c r="N186" s="240" t="s">
        <v>39</v>
      </c>
      <c r="O186" s="88"/>
      <c r="P186" s="226">
        <f>O186*H186</f>
        <v>0</v>
      </c>
      <c r="Q186" s="226">
        <v>5.0000000000000002E-05</v>
      </c>
      <c r="R186" s="226">
        <f>Q186*H186</f>
        <v>0.00055000000000000003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157</v>
      </c>
      <c r="AT186" s="228" t="s">
        <v>231</v>
      </c>
      <c r="AU186" s="228" t="s">
        <v>84</v>
      </c>
      <c r="AY186" s="14" t="s">
        <v>124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130</v>
      </c>
      <c r="BM186" s="228" t="s">
        <v>900</v>
      </c>
    </row>
    <row r="187" s="2" customFormat="1" ht="24.15" customHeight="1">
      <c r="A187" s="35"/>
      <c r="B187" s="36"/>
      <c r="C187" s="230" t="s">
        <v>369</v>
      </c>
      <c r="D187" s="230" t="s">
        <v>231</v>
      </c>
      <c r="E187" s="231" t="s">
        <v>901</v>
      </c>
      <c r="F187" s="232" t="s">
        <v>902</v>
      </c>
      <c r="G187" s="233" t="s">
        <v>268</v>
      </c>
      <c r="H187" s="234">
        <v>2</v>
      </c>
      <c r="I187" s="235"/>
      <c r="J187" s="236">
        <f>ROUND(I187*H187,2)</f>
        <v>0</v>
      </c>
      <c r="K187" s="237"/>
      <c r="L187" s="238"/>
      <c r="M187" s="239" t="s">
        <v>1</v>
      </c>
      <c r="N187" s="240" t="s">
        <v>39</v>
      </c>
      <c r="O187" s="88"/>
      <c r="P187" s="226">
        <f>O187*H187</f>
        <v>0</v>
      </c>
      <c r="Q187" s="226">
        <v>6.9999999999999994E-05</v>
      </c>
      <c r="R187" s="226">
        <f>Q187*H187</f>
        <v>0.00013999999999999999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157</v>
      </c>
      <c r="AT187" s="228" t="s">
        <v>231</v>
      </c>
      <c r="AU187" s="228" t="s">
        <v>84</v>
      </c>
      <c r="AY187" s="14" t="s">
        <v>124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130</v>
      </c>
      <c r="BM187" s="228" t="s">
        <v>903</v>
      </c>
    </row>
    <row r="188" s="2" customFormat="1" ht="24.15" customHeight="1">
      <c r="A188" s="35"/>
      <c r="B188" s="36"/>
      <c r="C188" s="216" t="s">
        <v>373</v>
      </c>
      <c r="D188" s="216" t="s">
        <v>126</v>
      </c>
      <c r="E188" s="217" t="s">
        <v>449</v>
      </c>
      <c r="F188" s="218" t="s">
        <v>450</v>
      </c>
      <c r="G188" s="219" t="s">
        <v>268</v>
      </c>
      <c r="H188" s="220">
        <v>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39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130</v>
      </c>
      <c r="AT188" s="228" t="s">
        <v>126</v>
      </c>
      <c r="AU188" s="228" t="s">
        <v>84</v>
      </c>
      <c r="AY188" s="14" t="s">
        <v>124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130</v>
      </c>
      <c r="BM188" s="228" t="s">
        <v>904</v>
      </c>
    </row>
    <row r="189" s="2" customFormat="1" ht="24.15" customHeight="1">
      <c r="A189" s="35"/>
      <c r="B189" s="36"/>
      <c r="C189" s="230" t="s">
        <v>377</v>
      </c>
      <c r="D189" s="230" t="s">
        <v>231</v>
      </c>
      <c r="E189" s="231" t="s">
        <v>453</v>
      </c>
      <c r="F189" s="232" t="s">
        <v>454</v>
      </c>
      <c r="G189" s="233" t="s">
        <v>268</v>
      </c>
      <c r="H189" s="234">
        <v>1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39</v>
      </c>
      <c r="O189" s="88"/>
      <c r="P189" s="226">
        <f>O189*H189</f>
        <v>0</v>
      </c>
      <c r="Q189" s="226">
        <v>0.00010000000000000001</v>
      </c>
      <c r="R189" s="226">
        <f>Q189*H189</f>
        <v>0.00010000000000000001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157</v>
      </c>
      <c r="AT189" s="228" t="s">
        <v>231</v>
      </c>
      <c r="AU189" s="228" t="s">
        <v>84</v>
      </c>
      <c r="AY189" s="14" t="s">
        <v>124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82</v>
      </c>
      <c r="BK189" s="229">
        <f>ROUND(I189*H189,2)</f>
        <v>0</v>
      </c>
      <c r="BL189" s="14" t="s">
        <v>130</v>
      </c>
      <c r="BM189" s="228" t="s">
        <v>905</v>
      </c>
    </row>
    <row r="190" s="2" customFormat="1" ht="24.15" customHeight="1">
      <c r="A190" s="35"/>
      <c r="B190" s="36"/>
      <c r="C190" s="216" t="s">
        <v>381</v>
      </c>
      <c r="D190" s="216" t="s">
        <v>126</v>
      </c>
      <c r="E190" s="217" t="s">
        <v>457</v>
      </c>
      <c r="F190" s="218" t="s">
        <v>458</v>
      </c>
      <c r="G190" s="219" t="s">
        <v>268</v>
      </c>
      <c r="H190" s="220">
        <v>2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39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130</v>
      </c>
      <c r="AT190" s="228" t="s">
        <v>126</v>
      </c>
      <c r="AU190" s="228" t="s">
        <v>84</v>
      </c>
      <c r="AY190" s="14" t="s">
        <v>124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82</v>
      </c>
      <c r="BK190" s="229">
        <f>ROUND(I190*H190,2)</f>
        <v>0</v>
      </c>
      <c r="BL190" s="14" t="s">
        <v>130</v>
      </c>
      <c r="BM190" s="228" t="s">
        <v>906</v>
      </c>
    </row>
    <row r="191" s="2" customFormat="1" ht="24.15" customHeight="1">
      <c r="A191" s="35"/>
      <c r="B191" s="36"/>
      <c r="C191" s="230" t="s">
        <v>385</v>
      </c>
      <c r="D191" s="230" t="s">
        <v>231</v>
      </c>
      <c r="E191" s="231" t="s">
        <v>749</v>
      </c>
      <c r="F191" s="232" t="s">
        <v>750</v>
      </c>
      <c r="G191" s="233" t="s">
        <v>268</v>
      </c>
      <c r="H191" s="234">
        <v>1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39</v>
      </c>
      <c r="O191" s="88"/>
      <c r="P191" s="226">
        <f>O191*H191</f>
        <v>0</v>
      </c>
      <c r="Q191" s="226">
        <v>0.00022000000000000001</v>
      </c>
      <c r="R191" s="226">
        <f>Q191*H191</f>
        <v>0.00022000000000000001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157</v>
      </c>
      <c r="AT191" s="228" t="s">
        <v>231</v>
      </c>
      <c r="AU191" s="228" t="s">
        <v>84</v>
      </c>
      <c r="AY191" s="14" t="s">
        <v>124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82</v>
      </c>
      <c r="BK191" s="229">
        <f>ROUND(I191*H191,2)</f>
        <v>0</v>
      </c>
      <c r="BL191" s="14" t="s">
        <v>130</v>
      </c>
      <c r="BM191" s="228" t="s">
        <v>907</v>
      </c>
    </row>
    <row r="192" s="2" customFormat="1" ht="24.15" customHeight="1">
      <c r="A192" s="35"/>
      <c r="B192" s="36"/>
      <c r="C192" s="230" t="s">
        <v>220</v>
      </c>
      <c r="D192" s="230" t="s">
        <v>231</v>
      </c>
      <c r="E192" s="231" t="s">
        <v>461</v>
      </c>
      <c r="F192" s="232" t="s">
        <v>462</v>
      </c>
      <c r="G192" s="233" t="s">
        <v>268</v>
      </c>
      <c r="H192" s="234">
        <v>1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39</v>
      </c>
      <c r="O192" s="88"/>
      <c r="P192" s="226">
        <f>O192*H192</f>
        <v>0</v>
      </c>
      <c r="Q192" s="226">
        <v>0.00018000000000000001</v>
      </c>
      <c r="R192" s="226">
        <f>Q192*H192</f>
        <v>0.00018000000000000001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157</v>
      </c>
      <c r="AT192" s="228" t="s">
        <v>231</v>
      </c>
      <c r="AU192" s="228" t="s">
        <v>84</v>
      </c>
      <c r="AY192" s="14" t="s">
        <v>124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82</v>
      </c>
      <c r="BK192" s="229">
        <f>ROUND(I192*H192,2)</f>
        <v>0</v>
      </c>
      <c r="BL192" s="14" t="s">
        <v>130</v>
      </c>
      <c r="BM192" s="228" t="s">
        <v>908</v>
      </c>
    </row>
    <row r="193" s="2" customFormat="1" ht="24.15" customHeight="1">
      <c r="A193" s="35"/>
      <c r="B193" s="36"/>
      <c r="C193" s="216" t="s">
        <v>392</v>
      </c>
      <c r="D193" s="216" t="s">
        <v>126</v>
      </c>
      <c r="E193" s="217" t="s">
        <v>465</v>
      </c>
      <c r="F193" s="218" t="s">
        <v>466</v>
      </c>
      <c r="G193" s="219" t="s">
        <v>268</v>
      </c>
      <c r="H193" s="220">
        <v>24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39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130</v>
      </c>
      <c r="AT193" s="228" t="s">
        <v>126</v>
      </c>
      <c r="AU193" s="228" t="s">
        <v>84</v>
      </c>
      <c r="AY193" s="14" t="s">
        <v>124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82</v>
      </c>
      <c r="BK193" s="229">
        <f>ROUND(I193*H193,2)</f>
        <v>0</v>
      </c>
      <c r="BL193" s="14" t="s">
        <v>130</v>
      </c>
      <c r="BM193" s="228" t="s">
        <v>909</v>
      </c>
    </row>
    <row r="194" s="2" customFormat="1" ht="24.15" customHeight="1">
      <c r="A194" s="35"/>
      <c r="B194" s="36"/>
      <c r="C194" s="230" t="s">
        <v>396</v>
      </c>
      <c r="D194" s="230" t="s">
        <v>231</v>
      </c>
      <c r="E194" s="231" t="s">
        <v>469</v>
      </c>
      <c r="F194" s="232" t="s">
        <v>470</v>
      </c>
      <c r="G194" s="233" t="s">
        <v>268</v>
      </c>
      <c r="H194" s="234">
        <v>21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39</v>
      </c>
      <c r="O194" s="88"/>
      <c r="P194" s="226">
        <f>O194*H194</f>
        <v>0</v>
      </c>
      <c r="Q194" s="226">
        <v>0.00038999999999999999</v>
      </c>
      <c r="R194" s="226">
        <f>Q194*H194</f>
        <v>0.0081899999999999994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157</v>
      </c>
      <c r="AT194" s="228" t="s">
        <v>231</v>
      </c>
      <c r="AU194" s="228" t="s">
        <v>84</v>
      </c>
      <c r="AY194" s="14" t="s">
        <v>124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82</v>
      </c>
      <c r="BK194" s="229">
        <f>ROUND(I194*H194,2)</f>
        <v>0</v>
      </c>
      <c r="BL194" s="14" t="s">
        <v>130</v>
      </c>
      <c r="BM194" s="228" t="s">
        <v>910</v>
      </c>
    </row>
    <row r="195" s="2" customFormat="1" ht="24.15" customHeight="1">
      <c r="A195" s="35"/>
      <c r="B195" s="36"/>
      <c r="C195" s="230" t="s">
        <v>400</v>
      </c>
      <c r="D195" s="230" t="s">
        <v>231</v>
      </c>
      <c r="E195" s="231" t="s">
        <v>754</v>
      </c>
      <c r="F195" s="232" t="s">
        <v>755</v>
      </c>
      <c r="G195" s="233" t="s">
        <v>268</v>
      </c>
      <c r="H195" s="234">
        <v>3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39</v>
      </c>
      <c r="O195" s="88"/>
      <c r="P195" s="226">
        <f>O195*H195</f>
        <v>0</v>
      </c>
      <c r="Q195" s="226">
        <v>0.00042999999999999999</v>
      </c>
      <c r="R195" s="226">
        <f>Q195*H195</f>
        <v>0.0012899999999999999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157</v>
      </c>
      <c r="AT195" s="228" t="s">
        <v>231</v>
      </c>
      <c r="AU195" s="228" t="s">
        <v>84</v>
      </c>
      <c r="AY195" s="14" t="s">
        <v>124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82</v>
      </c>
      <c r="BK195" s="229">
        <f>ROUND(I195*H195,2)</f>
        <v>0</v>
      </c>
      <c r="BL195" s="14" t="s">
        <v>130</v>
      </c>
      <c r="BM195" s="228" t="s">
        <v>911</v>
      </c>
    </row>
    <row r="196" s="2" customFormat="1" ht="24.15" customHeight="1">
      <c r="A196" s="35"/>
      <c r="B196" s="36"/>
      <c r="C196" s="216" t="s">
        <v>404</v>
      </c>
      <c r="D196" s="216" t="s">
        <v>126</v>
      </c>
      <c r="E196" s="217" t="s">
        <v>757</v>
      </c>
      <c r="F196" s="218" t="s">
        <v>758</v>
      </c>
      <c r="G196" s="219" t="s">
        <v>268</v>
      </c>
      <c r="H196" s="220">
        <v>1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39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130</v>
      </c>
      <c r="AT196" s="228" t="s">
        <v>126</v>
      </c>
      <c r="AU196" s="228" t="s">
        <v>84</v>
      </c>
      <c r="AY196" s="14" t="s">
        <v>124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82</v>
      </c>
      <c r="BK196" s="229">
        <f>ROUND(I196*H196,2)</f>
        <v>0</v>
      </c>
      <c r="BL196" s="14" t="s">
        <v>130</v>
      </c>
      <c r="BM196" s="228" t="s">
        <v>912</v>
      </c>
    </row>
    <row r="197" s="2" customFormat="1" ht="24.15" customHeight="1">
      <c r="A197" s="35"/>
      <c r="B197" s="36"/>
      <c r="C197" s="230" t="s">
        <v>408</v>
      </c>
      <c r="D197" s="230" t="s">
        <v>231</v>
      </c>
      <c r="E197" s="231" t="s">
        <v>760</v>
      </c>
      <c r="F197" s="232" t="s">
        <v>761</v>
      </c>
      <c r="G197" s="233" t="s">
        <v>268</v>
      </c>
      <c r="H197" s="234">
        <v>1</v>
      </c>
      <c r="I197" s="235"/>
      <c r="J197" s="236">
        <f>ROUND(I197*H197,2)</f>
        <v>0</v>
      </c>
      <c r="K197" s="237"/>
      <c r="L197" s="238"/>
      <c r="M197" s="239" t="s">
        <v>1</v>
      </c>
      <c r="N197" s="240" t="s">
        <v>39</v>
      </c>
      <c r="O197" s="88"/>
      <c r="P197" s="226">
        <f>O197*H197</f>
        <v>0</v>
      </c>
      <c r="Q197" s="226">
        <v>0.00084000000000000003</v>
      </c>
      <c r="R197" s="226">
        <f>Q197*H197</f>
        <v>0.00084000000000000003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157</v>
      </c>
      <c r="AT197" s="228" t="s">
        <v>231</v>
      </c>
      <c r="AU197" s="228" t="s">
        <v>84</v>
      </c>
      <c r="AY197" s="14" t="s">
        <v>124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82</v>
      </c>
      <c r="BK197" s="229">
        <f>ROUND(I197*H197,2)</f>
        <v>0</v>
      </c>
      <c r="BL197" s="14" t="s">
        <v>130</v>
      </c>
      <c r="BM197" s="228" t="s">
        <v>913</v>
      </c>
    </row>
    <row r="198" s="2" customFormat="1" ht="24.15" customHeight="1">
      <c r="A198" s="35"/>
      <c r="B198" s="36"/>
      <c r="C198" s="216" t="s">
        <v>412</v>
      </c>
      <c r="D198" s="216" t="s">
        <v>126</v>
      </c>
      <c r="E198" s="217" t="s">
        <v>771</v>
      </c>
      <c r="F198" s="218" t="s">
        <v>772</v>
      </c>
      <c r="G198" s="219" t="s">
        <v>268</v>
      </c>
      <c r="H198" s="220">
        <v>6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39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130</v>
      </c>
      <c r="AT198" s="228" t="s">
        <v>126</v>
      </c>
      <c r="AU198" s="228" t="s">
        <v>84</v>
      </c>
      <c r="AY198" s="14" t="s">
        <v>124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82</v>
      </c>
      <c r="BK198" s="229">
        <f>ROUND(I198*H198,2)</f>
        <v>0</v>
      </c>
      <c r="BL198" s="14" t="s">
        <v>130</v>
      </c>
      <c r="BM198" s="228" t="s">
        <v>914</v>
      </c>
    </row>
    <row r="199" s="2" customFormat="1" ht="21.75" customHeight="1">
      <c r="A199" s="35"/>
      <c r="B199" s="36"/>
      <c r="C199" s="230" t="s">
        <v>416</v>
      </c>
      <c r="D199" s="230" t="s">
        <v>231</v>
      </c>
      <c r="E199" s="231" t="s">
        <v>774</v>
      </c>
      <c r="F199" s="232" t="s">
        <v>775</v>
      </c>
      <c r="G199" s="233" t="s">
        <v>268</v>
      </c>
      <c r="H199" s="234">
        <v>5</v>
      </c>
      <c r="I199" s="235"/>
      <c r="J199" s="236">
        <f>ROUND(I199*H199,2)</f>
        <v>0</v>
      </c>
      <c r="K199" s="237"/>
      <c r="L199" s="238"/>
      <c r="M199" s="239" t="s">
        <v>1</v>
      </c>
      <c r="N199" s="240" t="s">
        <v>39</v>
      </c>
      <c r="O199" s="88"/>
      <c r="P199" s="226">
        <f>O199*H199</f>
        <v>0</v>
      </c>
      <c r="Q199" s="226">
        <v>0.0014499999999999999</v>
      </c>
      <c r="R199" s="226">
        <f>Q199*H199</f>
        <v>0.0072499999999999995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157</v>
      </c>
      <c r="AT199" s="228" t="s">
        <v>231</v>
      </c>
      <c r="AU199" s="228" t="s">
        <v>84</v>
      </c>
      <c r="AY199" s="14" t="s">
        <v>124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82</v>
      </c>
      <c r="BK199" s="229">
        <f>ROUND(I199*H199,2)</f>
        <v>0</v>
      </c>
      <c r="BL199" s="14" t="s">
        <v>130</v>
      </c>
      <c r="BM199" s="228" t="s">
        <v>915</v>
      </c>
    </row>
    <row r="200" s="2" customFormat="1" ht="37.8" customHeight="1">
      <c r="A200" s="35"/>
      <c r="B200" s="36"/>
      <c r="C200" s="230" t="s">
        <v>420</v>
      </c>
      <c r="D200" s="230" t="s">
        <v>231</v>
      </c>
      <c r="E200" s="231" t="s">
        <v>777</v>
      </c>
      <c r="F200" s="232" t="s">
        <v>778</v>
      </c>
      <c r="G200" s="233" t="s">
        <v>268</v>
      </c>
      <c r="H200" s="234">
        <v>1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39</v>
      </c>
      <c r="O200" s="88"/>
      <c r="P200" s="226">
        <f>O200*H200</f>
        <v>0</v>
      </c>
      <c r="Q200" s="226">
        <v>0.0011000000000000001</v>
      </c>
      <c r="R200" s="226">
        <f>Q200*H200</f>
        <v>0.0011000000000000001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157</v>
      </c>
      <c r="AT200" s="228" t="s">
        <v>231</v>
      </c>
      <c r="AU200" s="228" t="s">
        <v>84</v>
      </c>
      <c r="AY200" s="14" t="s">
        <v>124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82</v>
      </c>
      <c r="BK200" s="229">
        <f>ROUND(I200*H200,2)</f>
        <v>0</v>
      </c>
      <c r="BL200" s="14" t="s">
        <v>130</v>
      </c>
      <c r="BM200" s="228" t="s">
        <v>916</v>
      </c>
    </row>
    <row r="201" s="2" customFormat="1" ht="21.75" customHeight="1">
      <c r="A201" s="35"/>
      <c r="B201" s="36"/>
      <c r="C201" s="216" t="s">
        <v>424</v>
      </c>
      <c r="D201" s="216" t="s">
        <v>126</v>
      </c>
      <c r="E201" s="217" t="s">
        <v>517</v>
      </c>
      <c r="F201" s="218" t="s">
        <v>518</v>
      </c>
      <c r="G201" s="219" t="s">
        <v>268</v>
      </c>
      <c r="H201" s="220">
        <v>1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39</v>
      </c>
      <c r="O201" s="88"/>
      <c r="P201" s="226">
        <f>O201*H201</f>
        <v>0</v>
      </c>
      <c r="Q201" s="226">
        <v>0.00072000000000000005</v>
      </c>
      <c r="R201" s="226">
        <f>Q201*H201</f>
        <v>0.00072000000000000005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130</v>
      </c>
      <c r="AT201" s="228" t="s">
        <v>126</v>
      </c>
      <c r="AU201" s="228" t="s">
        <v>84</v>
      </c>
      <c r="AY201" s="14" t="s">
        <v>124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82</v>
      </c>
      <c r="BK201" s="229">
        <f>ROUND(I201*H201,2)</f>
        <v>0</v>
      </c>
      <c r="BL201" s="14" t="s">
        <v>130</v>
      </c>
      <c r="BM201" s="228" t="s">
        <v>917</v>
      </c>
    </row>
    <row r="202" s="2" customFormat="1" ht="24.15" customHeight="1">
      <c r="A202" s="35"/>
      <c r="B202" s="36"/>
      <c r="C202" s="230" t="s">
        <v>428</v>
      </c>
      <c r="D202" s="230" t="s">
        <v>231</v>
      </c>
      <c r="E202" s="231" t="s">
        <v>521</v>
      </c>
      <c r="F202" s="232" t="s">
        <v>522</v>
      </c>
      <c r="G202" s="233" t="s">
        <v>268</v>
      </c>
      <c r="H202" s="234">
        <v>1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39</v>
      </c>
      <c r="O202" s="88"/>
      <c r="P202" s="226">
        <f>O202*H202</f>
        <v>0</v>
      </c>
      <c r="Q202" s="226">
        <v>0.0057000000000000002</v>
      </c>
      <c r="R202" s="226">
        <f>Q202*H202</f>
        <v>0.0057000000000000002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157</v>
      </c>
      <c r="AT202" s="228" t="s">
        <v>231</v>
      </c>
      <c r="AU202" s="228" t="s">
        <v>84</v>
      </c>
      <c r="AY202" s="14" t="s">
        <v>124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82</v>
      </c>
      <c r="BK202" s="229">
        <f>ROUND(I202*H202,2)</f>
        <v>0</v>
      </c>
      <c r="BL202" s="14" t="s">
        <v>130</v>
      </c>
      <c r="BM202" s="228" t="s">
        <v>918</v>
      </c>
    </row>
    <row r="203" s="2" customFormat="1" ht="24.15" customHeight="1">
      <c r="A203" s="35"/>
      <c r="B203" s="36"/>
      <c r="C203" s="230" t="s">
        <v>432</v>
      </c>
      <c r="D203" s="230" t="s">
        <v>231</v>
      </c>
      <c r="E203" s="231" t="s">
        <v>525</v>
      </c>
      <c r="F203" s="232" t="s">
        <v>526</v>
      </c>
      <c r="G203" s="233" t="s">
        <v>268</v>
      </c>
      <c r="H203" s="234">
        <v>1</v>
      </c>
      <c r="I203" s="235"/>
      <c r="J203" s="236">
        <f>ROUND(I203*H203,2)</f>
        <v>0</v>
      </c>
      <c r="K203" s="237"/>
      <c r="L203" s="238"/>
      <c r="M203" s="239" t="s">
        <v>1</v>
      </c>
      <c r="N203" s="240" t="s">
        <v>39</v>
      </c>
      <c r="O203" s="88"/>
      <c r="P203" s="226">
        <f>O203*H203</f>
        <v>0</v>
      </c>
      <c r="Q203" s="226">
        <v>0.0023999999999999998</v>
      </c>
      <c r="R203" s="226">
        <f>Q203*H203</f>
        <v>0.0023999999999999998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157</v>
      </c>
      <c r="AT203" s="228" t="s">
        <v>231</v>
      </c>
      <c r="AU203" s="228" t="s">
        <v>84</v>
      </c>
      <c r="AY203" s="14" t="s">
        <v>124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82</v>
      </c>
      <c r="BK203" s="229">
        <f>ROUND(I203*H203,2)</f>
        <v>0</v>
      </c>
      <c r="BL203" s="14" t="s">
        <v>130</v>
      </c>
      <c r="BM203" s="228" t="s">
        <v>919</v>
      </c>
    </row>
    <row r="204" s="2" customFormat="1" ht="21.75" customHeight="1">
      <c r="A204" s="35"/>
      <c r="B204" s="36"/>
      <c r="C204" s="216" t="s">
        <v>436</v>
      </c>
      <c r="D204" s="216" t="s">
        <v>126</v>
      </c>
      <c r="E204" s="217" t="s">
        <v>529</v>
      </c>
      <c r="F204" s="218" t="s">
        <v>530</v>
      </c>
      <c r="G204" s="219" t="s">
        <v>268</v>
      </c>
      <c r="H204" s="220">
        <v>2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39</v>
      </c>
      <c r="O204" s="88"/>
      <c r="P204" s="226">
        <f>O204*H204</f>
        <v>0</v>
      </c>
      <c r="Q204" s="226">
        <v>0.0016199999999999999</v>
      </c>
      <c r="R204" s="226">
        <f>Q204*H204</f>
        <v>0.0032399999999999998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130</v>
      </c>
      <c r="AT204" s="228" t="s">
        <v>126</v>
      </c>
      <c r="AU204" s="228" t="s">
        <v>84</v>
      </c>
      <c r="AY204" s="14" t="s">
        <v>124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82</v>
      </c>
      <c r="BK204" s="229">
        <f>ROUND(I204*H204,2)</f>
        <v>0</v>
      </c>
      <c r="BL204" s="14" t="s">
        <v>130</v>
      </c>
      <c r="BM204" s="228" t="s">
        <v>920</v>
      </c>
    </row>
    <row r="205" s="2" customFormat="1" ht="24.15" customHeight="1">
      <c r="A205" s="35"/>
      <c r="B205" s="36"/>
      <c r="C205" s="230" t="s">
        <v>440</v>
      </c>
      <c r="D205" s="230" t="s">
        <v>231</v>
      </c>
      <c r="E205" s="231" t="s">
        <v>533</v>
      </c>
      <c r="F205" s="232" t="s">
        <v>534</v>
      </c>
      <c r="G205" s="233" t="s">
        <v>268</v>
      </c>
      <c r="H205" s="234">
        <v>2</v>
      </c>
      <c r="I205" s="235"/>
      <c r="J205" s="236">
        <f>ROUND(I205*H205,2)</f>
        <v>0</v>
      </c>
      <c r="K205" s="237"/>
      <c r="L205" s="238"/>
      <c r="M205" s="239" t="s">
        <v>1</v>
      </c>
      <c r="N205" s="240" t="s">
        <v>39</v>
      </c>
      <c r="O205" s="88"/>
      <c r="P205" s="226">
        <f>O205*H205</f>
        <v>0</v>
      </c>
      <c r="Q205" s="226">
        <v>0.01847</v>
      </c>
      <c r="R205" s="226">
        <f>Q205*H205</f>
        <v>0.036940000000000001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157</v>
      </c>
      <c r="AT205" s="228" t="s">
        <v>231</v>
      </c>
      <c r="AU205" s="228" t="s">
        <v>84</v>
      </c>
      <c r="AY205" s="14" t="s">
        <v>124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82</v>
      </c>
      <c r="BK205" s="229">
        <f>ROUND(I205*H205,2)</f>
        <v>0</v>
      </c>
      <c r="BL205" s="14" t="s">
        <v>130</v>
      </c>
      <c r="BM205" s="228" t="s">
        <v>921</v>
      </c>
    </row>
    <row r="206" s="2" customFormat="1" ht="24.15" customHeight="1">
      <c r="A206" s="35"/>
      <c r="B206" s="36"/>
      <c r="C206" s="230" t="s">
        <v>444</v>
      </c>
      <c r="D206" s="230" t="s">
        <v>231</v>
      </c>
      <c r="E206" s="231" t="s">
        <v>537</v>
      </c>
      <c r="F206" s="232" t="s">
        <v>538</v>
      </c>
      <c r="G206" s="233" t="s">
        <v>268</v>
      </c>
      <c r="H206" s="234">
        <v>2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39</v>
      </c>
      <c r="O206" s="88"/>
      <c r="P206" s="226">
        <f>O206*H206</f>
        <v>0</v>
      </c>
      <c r="Q206" s="226">
        <v>0.0065399999999999998</v>
      </c>
      <c r="R206" s="226">
        <f>Q206*H206</f>
        <v>0.01308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157</v>
      </c>
      <c r="AT206" s="228" t="s">
        <v>231</v>
      </c>
      <c r="AU206" s="228" t="s">
        <v>84</v>
      </c>
      <c r="AY206" s="14" t="s">
        <v>124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82</v>
      </c>
      <c r="BK206" s="229">
        <f>ROUND(I206*H206,2)</f>
        <v>0</v>
      </c>
      <c r="BL206" s="14" t="s">
        <v>130</v>
      </c>
      <c r="BM206" s="228" t="s">
        <v>922</v>
      </c>
    </row>
    <row r="207" s="2" customFormat="1" ht="24.15" customHeight="1">
      <c r="A207" s="35"/>
      <c r="B207" s="36"/>
      <c r="C207" s="216" t="s">
        <v>448</v>
      </c>
      <c r="D207" s="216" t="s">
        <v>126</v>
      </c>
      <c r="E207" s="217" t="s">
        <v>795</v>
      </c>
      <c r="F207" s="218" t="s">
        <v>796</v>
      </c>
      <c r="G207" s="219" t="s">
        <v>268</v>
      </c>
      <c r="H207" s="220">
        <v>24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39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130</v>
      </c>
      <c r="AT207" s="228" t="s">
        <v>126</v>
      </c>
      <c r="AU207" s="228" t="s">
        <v>84</v>
      </c>
      <c r="AY207" s="14" t="s">
        <v>124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82</v>
      </c>
      <c r="BK207" s="229">
        <f>ROUND(I207*H207,2)</f>
        <v>0</v>
      </c>
      <c r="BL207" s="14" t="s">
        <v>130</v>
      </c>
      <c r="BM207" s="228" t="s">
        <v>923</v>
      </c>
    </row>
    <row r="208" s="2" customFormat="1" ht="24.15" customHeight="1">
      <c r="A208" s="35"/>
      <c r="B208" s="36"/>
      <c r="C208" s="230" t="s">
        <v>452</v>
      </c>
      <c r="D208" s="230" t="s">
        <v>231</v>
      </c>
      <c r="E208" s="231" t="s">
        <v>798</v>
      </c>
      <c r="F208" s="232" t="s">
        <v>799</v>
      </c>
      <c r="G208" s="233" t="s">
        <v>268</v>
      </c>
      <c r="H208" s="234">
        <v>24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39</v>
      </c>
      <c r="O208" s="88"/>
      <c r="P208" s="226">
        <f>O208*H208</f>
        <v>0</v>
      </c>
      <c r="Q208" s="226">
        <v>0.0025999999999999999</v>
      </c>
      <c r="R208" s="226">
        <f>Q208*H208</f>
        <v>0.062399999999999997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157</v>
      </c>
      <c r="AT208" s="228" t="s">
        <v>231</v>
      </c>
      <c r="AU208" s="228" t="s">
        <v>84</v>
      </c>
      <c r="AY208" s="14" t="s">
        <v>124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82</v>
      </c>
      <c r="BK208" s="229">
        <f>ROUND(I208*H208,2)</f>
        <v>0</v>
      </c>
      <c r="BL208" s="14" t="s">
        <v>130</v>
      </c>
      <c r="BM208" s="228" t="s">
        <v>924</v>
      </c>
    </row>
    <row r="209" s="2" customFormat="1" ht="24.15" customHeight="1">
      <c r="A209" s="35"/>
      <c r="B209" s="36"/>
      <c r="C209" s="216" t="s">
        <v>456</v>
      </c>
      <c r="D209" s="216" t="s">
        <v>126</v>
      </c>
      <c r="E209" s="217" t="s">
        <v>585</v>
      </c>
      <c r="F209" s="218" t="s">
        <v>586</v>
      </c>
      <c r="G209" s="219" t="s">
        <v>268</v>
      </c>
      <c r="H209" s="220">
        <v>24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39</v>
      </c>
      <c r="O209" s="88"/>
      <c r="P209" s="226">
        <f>O209*H209</f>
        <v>0</v>
      </c>
      <c r="Q209" s="226">
        <v>0.00024000000000000001</v>
      </c>
      <c r="R209" s="226">
        <f>Q209*H209</f>
        <v>0.0057600000000000004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130</v>
      </c>
      <c r="AT209" s="228" t="s">
        <v>126</v>
      </c>
      <c r="AU209" s="228" t="s">
        <v>84</v>
      </c>
      <c r="AY209" s="14" t="s">
        <v>124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82</v>
      </c>
      <c r="BK209" s="229">
        <f>ROUND(I209*H209,2)</f>
        <v>0</v>
      </c>
      <c r="BL209" s="14" t="s">
        <v>130</v>
      </c>
      <c r="BM209" s="228" t="s">
        <v>925</v>
      </c>
    </row>
    <row r="210" s="2" customFormat="1" ht="24.15" customHeight="1">
      <c r="A210" s="35"/>
      <c r="B210" s="36"/>
      <c r="C210" s="230" t="s">
        <v>460</v>
      </c>
      <c r="D210" s="230" t="s">
        <v>231</v>
      </c>
      <c r="E210" s="231" t="s">
        <v>589</v>
      </c>
      <c r="F210" s="232" t="s">
        <v>590</v>
      </c>
      <c r="G210" s="233" t="s">
        <v>268</v>
      </c>
      <c r="H210" s="234">
        <v>24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39</v>
      </c>
      <c r="O210" s="88"/>
      <c r="P210" s="226">
        <f>O210*H210</f>
        <v>0</v>
      </c>
      <c r="Q210" s="226">
        <v>0.0038</v>
      </c>
      <c r="R210" s="226">
        <f>Q210*H210</f>
        <v>0.091200000000000003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157</v>
      </c>
      <c r="AT210" s="228" t="s">
        <v>231</v>
      </c>
      <c r="AU210" s="228" t="s">
        <v>84</v>
      </c>
      <c r="AY210" s="14" t="s">
        <v>124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82</v>
      </c>
      <c r="BK210" s="229">
        <f>ROUND(I210*H210,2)</f>
        <v>0</v>
      </c>
      <c r="BL210" s="14" t="s">
        <v>130</v>
      </c>
      <c r="BM210" s="228" t="s">
        <v>926</v>
      </c>
    </row>
    <row r="211" s="2" customFormat="1" ht="24.15" customHeight="1">
      <c r="A211" s="35"/>
      <c r="B211" s="36"/>
      <c r="C211" s="230" t="s">
        <v>464</v>
      </c>
      <c r="D211" s="230" t="s">
        <v>231</v>
      </c>
      <c r="E211" s="231" t="s">
        <v>525</v>
      </c>
      <c r="F211" s="232" t="s">
        <v>526</v>
      </c>
      <c r="G211" s="233" t="s">
        <v>268</v>
      </c>
      <c r="H211" s="234">
        <v>24</v>
      </c>
      <c r="I211" s="235"/>
      <c r="J211" s="236">
        <f>ROUND(I211*H211,2)</f>
        <v>0</v>
      </c>
      <c r="K211" s="237"/>
      <c r="L211" s="238"/>
      <c r="M211" s="239" t="s">
        <v>1</v>
      </c>
      <c r="N211" s="240" t="s">
        <v>39</v>
      </c>
      <c r="O211" s="88"/>
      <c r="P211" s="226">
        <f>O211*H211</f>
        <v>0</v>
      </c>
      <c r="Q211" s="226">
        <v>0.0023999999999999998</v>
      </c>
      <c r="R211" s="226">
        <f>Q211*H211</f>
        <v>0.057599999999999998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157</v>
      </c>
      <c r="AT211" s="228" t="s">
        <v>231</v>
      </c>
      <c r="AU211" s="228" t="s">
        <v>84</v>
      </c>
      <c r="AY211" s="14" t="s">
        <v>124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82</v>
      </c>
      <c r="BK211" s="229">
        <f>ROUND(I211*H211,2)</f>
        <v>0</v>
      </c>
      <c r="BL211" s="14" t="s">
        <v>130</v>
      </c>
      <c r="BM211" s="228" t="s">
        <v>927</v>
      </c>
    </row>
    <row r="212" s="2" customFormat="1" ht="16.5" customHeight="1">
      <c r="A212" s="35"/>
      <c r="B212" s="36"/>
      <c r="C212" s="216" t="s">
        <v>468</v>
      </c>
      <c r="D212" s="216" t="s">
        <v>126</v>
      </c>
      <c r="E212" s="217" t="s">
        <v>804</v>
      </c>
      <c r="F212" s="218" t="s">
        <v>805</v>
      </c>
      <c r="G212" s="219" t="s">
        <v>151</v>
      </c>
      <c r="H212" s="220">
        <v>611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39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130</v>
      </c>
      <c r="AT212" s="228" t="s">
        <v>126</v>
      </c>
      <c r="AU212" s="228" t="s">
        <v>84</v>
      </c>
      <c r="AY212" s="14" t="s">
        <v>124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82</v>
      </c>
      <c r="BK212" s="229">
        <f>ROUND(I212*H212,2)</f>
        <v>0</v>
      </c>
      <c r="BL212" s="14" t="s">
        <v>130</v>
      </c>
      <c r="BM212" s="228" t="s">
        <v>928</v>
      </c>
    </row>
    <row r="213" s="2" customFormat="1" ht="24.15" customHeight="1">
      <c r="A213" s="35"/>
      <c r="B213" s="36"/>
      <c r="C213" s="216" t="s">
        <v>472</v>
      </c>
      <c r="D213" s="216" t="s">
        <v>126</v>
      </c>
      <c r="E213" s="217" t="s">
        <v>599</v>
      </c>
      <c r="F213" s="218" t="s">
        <v>600</v>
      </c>
      <c r="G213" s="219" t="s">
        <v>151</v>
      </c>
      <c r="H213" s="220">
        <v>611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39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130</v>
      </c>
      <c r="AT213" s="228" t="s">
        <v>126</v>
      </c>
      <c r="AU213" s="228" t="s">
        <v>84</v>
      </c>
      <c r="AY213" s="14" t="s">
        <v>124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82</v>
      </c>
      <c r="BK213" s="229">
        <f>ROUND(I213*H213,2)</f>
        <v>0</v>
      </c>
      <c r="BL213" s="14" t="s">
        <v>130</v>
      </c>
      <c r="BM213" s="228" t="s">
        <v>929</v>
      </c>
    </row>
    <row r="214" s="2" customFormat="1" ht="24.15" customHeight="1">
      <c r="A214" s="35"/>
      <c r="B214" s="36"/>
      <c r="C214" s="216" t="s">
        <v>476</v>
      </c>
      <c r="D214" s="216" t="s">
        <v>126</v>
      </c>
      <c r="E214" s="217" t="s">
        <v>603</v>
      </c>
      <c r="F214" s="218" t="s">
        <v>604</v>
      </c>
      <c r="G214" s="219" t="s">
        <v>605</v>
      </c>
      <c r="H214" s="220">
        <v>5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39</v>
      </c>
      <c r="O214" s="88"/>
      <c r="P214" s="226">
        <f>O214*H214</f>
        <v>0</v>
      </c>
      <c r="Q214" s="226">
        <v>0.45937</v>
      </c>
      <c r="R214" s="226">
        <f>Q214*H214</f>
        <v>2.2968500000000001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130</v>
      </c>
      <c r="AT214" s="228" t="s">
        <v>126</v>
      </c>
      <c r="AU214" s="228" t="s">
        <v>84</v>
      </c>
      <c r="AY214" s="14" t="s">
        <v>124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82</v>
      </c>
      <c r="BK214" s="229">
        <f>ROUND(I214*H214,2)</f>
        <v>0</v>
      </c>
      <c r="BL214" s="14" t="s">
        <v>130</v>
      </c>
      <c r="BM214" s="228" t="s">
        <v>930</v>
      </c>
    </row>
    <row r="215" s="2" customFormat="1" ht="16.5" customHeight="1">
      <c r="A215" s="35"/>
      <c r="B215" s="36"/>
      <c r="C215" s="216" t="s">
        <v>480</v>
      </c>
      <c r="D215" s="216" t="s">
        <v>126</v>
      </c>
      <c r="E215" s="217" t="s">
        <v>608</v>
      </c>
      <c r="F215" s="218" t="s">
        <v>609</v>
      </c>
      <c r="G215" s="219" t="s">
        <v>268</v>
      </c>
      <c r="H215" s="220">
        <v>24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39</v>
      </c>
      <c r="O215" s="88"/>
      <c r="P215" s="226">
        <f>O215*H215</f>
        <v>0</v>
      </c>
      <c r="Q215" s="226">
        <v>0.040000000000000001</v>
      </c>
      <c r="R215" s="226">
        <f>Q215*H215</f>
        <v>0.95999999999999996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130</v>
      </c>
      <c r="AT215" s="228" t="s">
        <v>126</v>
      </c>
      <c r="AU215" s="228" t="s">
        <v>84</v>
      </c>
      <c r="AY215" s="14" t="s">
        <v>124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82</v>
      </c>
      <c r="BK215" s="229">
        <f>ROUND(I215*H215,2)</f>
        <v>0</v>
      </c>
      <c r="BL215" s="14" t="s">
        <v>130</v>
      </c>
      <c r="BM215" s="228" t="s">
        <v>931</v>
      </c>
    </row>
    <row r="216" s="2" customFormat="1" ht="24.15" customHeight="1">
      <c r="A216" s="35"/>
      <c r="B216" s="36"/>
      <c r="C216" s="230" t="s">
        <v>484</v>
      </c>
      <c r="D216" s="230" t="s">
        <v>231</v>
      </c>
      <c r="E216" s="231" t="s">
        <v>612</v>
      </c>
      <c r="F216" s="232" t="s">
        <v>613</v>
      </c>
      <c r="G216" s="233" t="s">
        <v>268</v>
      </c>
      <c r="H216" s="234">
        <v>24</v>
      </c>
      <c r="I216" s="235"/>
      <c r="J216" s="236">
        <f>ROUND(I216*H216,2)</f>
        <v>0</v>
      </c>
      <c r="K216" s="237"/>
      <c r="L216" s="238"/>
      <c r="M216" s="239" t="s">
        <v>1</v>
      </c>
      <c r="N216" s="240" t="s">
        <v>39</v>
      </c>
      <c r="O216" s="88"/>
      <c r="P216" s="226">
        <f>O216*H216</f>
        <v>0</v>
      </c>
      <c r="Q216" s="226">
        <v>0.0030000000000000001</v>
      </c>
      <c r="R216" s="226">
        <f>Q216*H216</f>
        <v>0.072000000000000008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157</v>
      </c>
      <c r="AT216" s="228" t="s">
        <v>231</v>
      </c>
      <c r="AU216" s="228" t="s">
        <v>84</v>
      </c>
      <c r="AY216" s="14" t="s">
        <v>124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82</v>
      </c>
      <c r="BK216" s="229">
        <f>ROUND(I216*H216,2)</f>
        <v>0</v>
      </c>
      <c r="BL216" s="14" t="s">
        <v>130</v>
      </c>
      <c r="BM216" s="228" t="s">
        <v>932</v>
      </c>
    </row>
    <row r="217" s="2" customFormat="1" ht="16.5" customHeight="1">
      <c r="A217" s="35"/>
      <c r="B217" s="36"/>
      <c r="C217" s="216" t="s">
        <v>488</v>
      </c>
      <c r="D217" s="216" t="s">
        <v>126</v>
      </c>
      <c r="E217" s="217" t="s">
        <v>616</v>
      </c>
      <c r="F217" s="218" t="s">
        <v>617</v>
      </c>
      <c r="G217" s="219" t="s">
        <v>268</v>
      </c>
      <c r="H217" s="220">
        <v>3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39</v>
      </c>
      <c r="O217" s="88"/>
      <c r="P217" s="226">
        <f>O217*H217</f>
        <v>0</v>
      </c>
      <c r="Q217" s="226">
        <v>0.040000000000000001</v>
      </c>
      <c r="R217" s="226">
        <f>Q217*H217</f>
        <v>0.12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130</v>
      </c>
      <c r="AT217" s="228" t="s">
        <v>126</v>
      </c>
      <c r="AU217" s="228" t="s">
        <v>84</v>
      </c>
      <c r="AY217" s="14" t="s">
        <v>124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82</v>
      </c>
      <c r="BK217" s="229">
        <f>ROUND(I217*H217,2)</f>
        <v>0</v>
      </c>
      <c r="BL217" s="14" t="s">
        <v>130</v>
      </c>
      <c r="BM217" s="228" t="s">
        <v>933</v>
      </c>
    </row>
    <row r="218" s="2" customFormat="1" ht="24.15" customHeight="1">
      <c r="A218" s="35"/>
      <c r="B218" s="36"/>
      <c r="C218" s="230" t="s">
        <v>492</v>
      </c>
      <c r="D218" s="230" t="s">
        <v>231</v>
      </c>
      <c r="E218" s="231" t="s">
        <v>620</v>
      </c>
      <c r="F218" s="232" t="s">
        <v>621</v>
      </c>
      <c r="G218" s="233" t="s">
        <v>268</v>
      </c>
      <c r="H218" s="234">
        <v>3</v>
      </c>
      <c r="I218" s="235"/>
      <c r="J218" s="236">
        <f>ROUND(I218*H218,2)</f>
        <v>0</v>
      </c>
      <c r="K218" s="237"/>
      <c r="L218" s="238"/>
      <c r="M218" s="239" t="s">
        <v>1</v>
      </c>
      <c r="N218" s="240" t="s">
        <v>39</v>
      </c>
      <c r="O218" s="88"/>
      <c r="P218" s="226">
        <f>O218*H218</f>
        <v>0</v>
      </c>
      <c r="Q218" s="226">
        <v>0.011299999999999999</v>
      </c>
      <c r="R218" s="226">
        <f>Q218*H218</f>
        <v>0.0339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157</v>
      </c>
      <c r="AT218" s="228" t="s">
        <v>231</v>
      </c>
      <c r="AU218" s="228" t="s">
        <v>84</v>
      </c>
      <c r="AY218" s="14" t="s">
        <v>124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82</v>
      </c>
      <c r="BK218" s="229">
        <f>ROUND(I218*H218,2)</f>
        <v>0</v>
      </c>
      <c r="BL218" s="14" t="s">
        <v>130</v>
      </c>
      <c r="BM218" s="228" t="s">
        <v>934</v>
      </c>
    </row>
    <row r="219" s="2" customFormat="1" ht="24.15" customHeight="1">
      <c r="A219" s="35"/>
      <c r="B219" s="36"/>
      <c r="C219" s="230" t="s">
        <v>496</v>
      </c>
      <c r="D219" s="230" t="s">
        <v>231</v>
      </c>
      <c r="E219" s="231" t="s">
        <v>624</v>
      </c>
      <c r="F219" s="232" t="s">
        <v>625</v>
      </c>
      <c r="G219" s="233" t="s">
        <v>268</v>
      </c>
      <c r="H219" s="234">
        <v>3</v>
      </c>
      <c r="I219" s="235"/>
      <c r="J219" s="236">
        <f>ROUND(I219*H219,2)</f>
        <v>0</v>
      </c>
      <c r="K219" s="237"/>
      <c r="L219" s="238"/>
      <c r="M219" s="239" t="s">
        <v>1</v>
      </c>
      <c r="N219" s="240" t="s">
        <v>39</v>
      </c>
      <c r="O219" s="88"/>
      <c r="P219" s="226">
        <f>O219*H219</f>
        <v>0</v>
      </c>
      <c r="Q219" s="226">
        <v>0.00089999999999999998</v>
      </c>
      <c r="R219" s="226">
        <f>Q219*H219</f>
        <v>0.0027000000000000001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157</v>
      </c>
      <c r="AT219" s="228" t="s">
        <v>231</v>
      </c>
      <c r="AU219" s="228" t="s">
        <v>84</v>
      </c>
      <c r="AY219" s="14" t="s">
        <v>124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82</v>
      </c>
      <c r="BK219" s="229">
        <f>ROUND(I219*H219,2)</f>
        <v>0</v>
      </c>
      <c r="BL219" s="14" t="s">
        <v>130</v>
      </c>
      <c r="BM219" s="228" t="s">
        <v>935</v>
      </c>
    </row>
    <row r="220" s="2" customFormat="1" ht="16.5" customHeight="1">
      <c r="A220" s="35"/>
      <c r="B220" s="36"/>
      <c r="C220" s="216" t="s">
        <v>500</v>
      </c>
      <c r="D220" s="216" t="s">
        <v>126</v>
      </c>
      <c r="E220" s="217" t="s">
        <v>628</v>
      </c>
      <c r="F220" s="218" t="s">
        <v>629</v>
      </c>
      <c r="G220" s="219" t="s">
        <v>151</v>
      </c>
      <c r="H220" s="220">
        <v>611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39</v>
      </c>
      <c r="O220" s="88"/>
      <c r="P220" s="226">
        <f>O220*H220</f>
        <v>0</v>
      </c>
      <c r="Q220" s="226">
        <v>0.00019000000000000001</v>
      </c>
      <c r="R220" s="226">
        <f>Q220*H220</f>
        <v>0.11609000000000001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130</v>
      </c>
      <c r="AT220" s="228" t="s">
        <v>126</v>
      </c>
      <c r="AU220" s="228" t="s">
        <v>84</v>
      </c>
      <c r="AY220" s="14" t="s">
        <v>124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82</v>
      </c>
      <c r="BK220" s="229">
        <f>ROUND(I220*H220,2)</f>
        <v>0</v>
      </c>
      <c r="BL220" s="14" t="s">
        <v>130</v>
      </c>
      <c r="BM220" s="228" t="s">
        <v>936</v>
      </c>
    </row>
    <row r="221" s="2" customFormat="1" ht="16.5" customHeight="1">
      <c r="A221" s="35"/>
      <c r="B221" s="36"/>
      <c r="C221" s="230" t="s">
        <v>504</v>
      </c>
      <c r="D221" s="230" t="s">
        <v>231</v>
      </c>
      <c r="E221" s="231" t="s">
        <v>632</v>
      </c>
      <c r="F221" s="232" t="s">
        <v>633</v>
      </c>
      <c r="G221" s="233" t="s">
        <v>151</v>
      </c>
      <c r="H221" s="234">
        <v>611</v>
      </c>
      <c r="I221" s="235"/>
      <c r="J221" s="236">
        <f>ROUND(I221*H221,2)</f>
        <v>0</v>
      </c>
      <c r="K221" s="237"/>
      <c r="L221" s="238"/>
      <c r="M221" s="239" t="s">
        <v>1</v>
      </c>
      <c r="N221" s="240" t="s">
        <v>39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157</v>
      </c>
      <c r="AT221" s="228" t="s">
        <v>231</v>
      </c>
      <c r="AU221" s="228" t="s">
        <v>84</v>
      </c>
      <c r="AY221" s="14" t="s">
        <v>124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82</v>
      </c>
      <c r="BK221" s="229">
        <f>ROUND(I221*H221,2)</f>
        <v>0</v>
      </c>
      <c r="BL221" s="14" t="s">
        <v>130</v>
      </c>
      <c r="BM221" s="228" t="s">
        <v>937</v>
      </c>
    </row>
    <row r="222" s="2" customFormat="1" ht="24.15" customHeight="1">
      <c r="A222" s="35"/>
      <c r="B222" s="36"/>
      <c r="C222" s="216" t="s">
        <v>508</v>
      </c>
      <c r="D222" s="216" t="s">
        <v>126</v>
      </c>
      <c r="E222" s="217" t="s">
        <v>636</v>
      </c>
      <c r="F222" s="218" t="s">
        <v>637</v>
      </c>
      <c r="G222" s="219" t="s">
        <v>151</v>
      </c>
      <c r="H222" s="220">
        <v>611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39</v>
      </c>
      <c r="O222" s="88"/>
      <c r="P222" s="226">
        <f>O222*H222</f>
        <v>0</v>
      </c>
      <c r="Q222" s="226">
        <v>9.0000000000000006E-05</v>
      </c>
      <c r="R222" s="226">
        <f>Q222*H222</f>
        <v>0.054990000000000004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130</v>
      </c>
      <c r="AT222" s="228" t="s">
        <v>126</v>
      </c>
      <c r="AU222" s="228" t="s">
        <v>84</v>
      </c>
      <c r="AY222" s="14" t="s">
        <v>124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82</v>
      </c>
      <c r="BK222" s="229">
        <f>ROUND(I222*H222,2)</f>
        <v>0</v>
      </c>
      <c r="BL222" s="14" t="s">
        <v>130</v>
      </c>
      <c r="BM222" s="228" t="s">
        <v>938</v>
      </c>
    </row>
    <row r="223" s="12" customFormat="1" ht="22.8" customHeight="1">
      <c r="A223" s="12"/>
      <c r="B223" s="200"/>
      <c r="C223" s="201"/>
      <c r="D223" s="202" t="s">
        <v>73</v>
      </c>
      <c r="E223" s="214" t="s">
        <v>161</v>
      </c>
      <c r="F223" s="214" t="s">
        <v>639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SUM(P224:P225)</f>
        <v>0</v>
      </c>
      <c r="Q223" s="208"/>
      <c r="R223" s="209">
        <f>SUM(R224:R225)</f>
        <v>0</v>
      </c>
      <c r="S223" s="208"/>
      <c r="T223" s="210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82</v>
      </c>
      <c r="AT223" s="212" t="s">
        <v>73</v>
      </c>
      <c r="AU223" s="212" t="s">
        <v>82</v>
      </c>
      <c r="AY223" s="211" t="s">
        <v>124</v>
      </c>
      <c r="BK223" s="213">
        <f>SUM(BK224:BK225)</f>
        <v>0</v>
      </c>
    </row>
    <row r="224" s="2" customFormat="1" ht="21.75" customHeight="1">
      <c r="A224" s="35"/>
      <c r="B224" s="36"/>
      <c r="C224" s="216" t="s">
        <v>512</v>
      </c>
      <c r="D224" s="216" t="s">
        <v>126</v>
      </c>
      <c r="E224" s="217" t="s">
        <v>645</v>
      </c>
      <c r="F224" s="218" t="s">
        <v>646</v>
      </c>
      <c r="G224" s="219" t="s">
        <v>215</v>
      </c>
      <c r="H224" s="220">
        <v>208.80000000000001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39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130</v>
      </c>
      <c r="AT224" s="228" t="s">
        <v>126</v>
      </c>
      <c r="AU224" s="228" t="s">
        <v>84</v>
      </c>
      <c r="AY224" s="14" t="s">
        <v>124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82</v>
      </c>
      <c r="BK224" s="229">
        <f>ROUND(I224*H224,2)</f>
        <v>0</v>
      </c>
      <c r="BL224" s="14" t="s">
        <v>130</v>
      </c>
      <c r="BM224" s="228" t="s">
        <v>939</v>
      </c>
    </row>
    <row r="225" s="2" customFormat="1" ht="24.15" customHeight="1">
      <c r="A225" s="35"/>
      <c r="B225" s="36"/>
      <c r="C225" s="216" t="s">
        <v>516</v>
      </c>
      <c r="D225" s="216" t="s">
        <v>126</v>
      </c>
      <c r="E225" s="217" t="s">
        <v>649</v>
      </c>
      <c r="F225" s="218" t="s">
        <v>650</v>
      </c>
      <c r="G225" s="219" t="s">
        <v>215</v>
      </c>
      <c r="H225" s="220">
        <v>835.20000000000005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39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130</v>
      </c>
      <c r="AT225" s="228" t="s">
        <v>126</v>
      </c>
      <c r="AU225" s="228" t="s">
        <v>84</v>
      </c>
      <c r="AY225" s="14" t="s">
        <v>124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82</v>
      </c>
      <c r="BK225" s="229">
        <f>ROUND(I225*H225,2)</f>
        <v>0</v>
      </c>
      <c r="BL225" s="14" t="s">
        <v>130</v>
      </c>
      <c r="BM225" s="228" t="s">
        <v>940</v>
      </c>
    </row>
    <row r="226" s="12" customFormat="1" ht="22.8" customHeight="1">
      <c r="A226" s="12"/>
      <c r="B226" s="200"/>
      <c r="C226" s="201"/>
      <c r="D226" s="202" t="s">
        <v>73</v>
      </c>
      <c r="E226" s="214" t="s">
        <v>652</v>
      </c>
      <c r="F226" s="214" t="s">
        <v>653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SUM(P227:P229)</f>
        <v>0</v>
      </c>
      <c r="Q226" s="208"/>
      <c r="R226" s="209">
        <f>SUM(R227:R229)</f>
        <v>0</v>
      </c>
      <c r="S226" s="208"/>
      <c r="T226" s="210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82</v>
      </c>
      <c r="AT226" s="212" t="s">
        <v>73</v>
      </c>
      <c r="AU226" s="212" t="s">
        <v>82</v>
      </c>
      <c r="AY226" s="211" t="s">
        <v>124</v>
      </c>
      <c r="BK226" s="213">
        <f>SUM(BK227:BK229)</f>
        <v>0</v>
      </c>
    </row>
    <row r="227" s="2" customFormat="1" ht="24.15" customHeight="1">
      <c r="A227" s="35"/>
      <c r="B227" s="36"/>
      <c r="C227" s="216" t="s">
        <v>520</v>
      </c>
      <c r="D227" s="216" t="s">
        <v>126</v>
      </c>
      <c r="E227" s="217" t="s">
        <v>659</v>
      </c>
      <c r="F227" s="218" t="s">
        <v>660</v>
      </c>
      <c r="G227" s="219" t="s">
        <v>215</v>
      </c>
      <c r="H227" s="220">
        <v>16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39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130</v>
      </c>
      <c r="AT227" s="228" t="s">
        <v>126</v>
      </c>
      <c r="AU227" s="228" t="s">
        <v>84</v>
      </c>
      <c r="AY227" s="14" t="s">
        <v>124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82</v>
      </c>
      <c r="BK227" s="229">
        <f>ROUND(I227*H227,2)</f>
        <v>0</v>
      </c>
      <c r="BL227" s="14" t="s">
        <v>130</v>
      </c>
      <c r="BM227" s="228" t="s">
        <v>941</v>
      </c>
    </row>
    <row r="228" s="2" customFormat="1" ht="37.8" customHeight="1">
      <c r="A228" s="35"/>
      <c r="B228" s="36"/>
      <c r="C228" s="216" t="s">
        <v>524</v>
      </c>
      <c r="D228" s="216" t="s">
        <v>126</v>
      </c>
      <c r="E228" s="217" t="s">
        <v>663</v>
      </c>
      <c r="F228" s="218" t="s">
        <v>664</v>
      </c>
      <c r="G228" s="219" t="s">
        <v>215</v>
      </c>
      <c r="H228" s="220">
        <v>16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39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130</v>
      </c>
      <c r="AT228" s="228" t="s">
        <v>126</v>
      </c>
      <c r="AU228" s="228" t="s">
        <v>84</v>
      </c>
      <c r="AY228" s="14" t="s">
        <v>124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82</v>
      </c>
      <c r="BK228" s="229">
        <f>ROUND(I228*H228,2)</f>
        <v>0</v>
      </c>
      <c r="BL228" s="14" t="s">
        <v>130</v>
      </c>
      <c r="BM228" s="228" t="s">
        <v>942</v>
      </c>
    </row>
    <row r="229" s="2" customFormat="1" ht="33" customHeight="1">
      <c r="A229" s="35"/>
      <c r="B229" s="36"/>
      <c r="C229" s="216" t="s">
        <v>528</v>
      </c>
      <c r="D229" s="216" t="s">
        <v>126</v>
      </c>
      <c r="E229" s="217" t="s">
        <v>655</v>
      </c>
      <c r="F229" s="218" t="s">
        <v>656</v>
      </c>
      <c r="G229" s="219" t="s">
        <v>215</v>
      </c>
      <c r="H229" s="220">
        <v>1079.854</v>
      </c>
      <c r="I229" s="221"/>
      <c r="J229" s="222">
        <f>ROUND(I229*H229,2)</f>
        <v>0</v>
      </c>
      <c r="K229" s="223"/>
      <c r="L229" s="41"/>
      <c r="M229" s="241" t="s">
        <v>1</v>
      </c>
      <c r="N229" s="242" t="s">
        <v>39</v>
      </c>
      <c r="O229" s="243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130</v>
      </c>
      <c r="AT229" s="228" t="s">
        <v>126</v>
      </c>
      <c r="AU229" s="228" t="s">
        <v>84</v>
      </c>
      <c r="AY229" s="14" t="s">
        <v>124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82</v>
      </c>
      <c r="BK229" s="229">
        <f>ROUND(I229*H229,2)</f>
        <v>0</v>
      </c>
      <c r="BL229" s="14" t="s">
        <v>130</v>
      </c>
      <c r="BM229" s="228" t="s">
        <v>943</v>
      </c>
    </row>
    <row r="230" s="2" customFormat="1" ht="6.96" customHeight="1">
      <c r="A230" s="35"/>
      <c r="B230" s="63"/>
      <c r="C230" s="64"/>
      <c r="D230" s="64"/>
      <c r="E230" s="64"/>
      <c r="F230" s="64"/>
      <c r="G230" s="64"/>
      <c r="H230" s="64"/>
      <c r="I230" s="64"/>
      <c r="J230" s="64"/>
      <c r="K230" s="64"/>
      <c r="L230" s="41"/>
      <c r="M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</row>
  </sheetData>
  <sheetProtection sheet="1" autoFilter="0" formatColumns="0" formatRows="0" objects="1" scenarios="1" spinCount="100000" saltValue="DWs8sgjr9cBhIQ8KMSCmnlf/C8D/I7mUXDMe/CBLGB9vIAk/Z7MsFJyuLmKgPhyHwiDM3gjyXl3xtEDWWRxf2Q==" hashValue="NAYXX4AEiQ0PqsiItsIfavwgfkBKVyEFKdHzN6Zttxy8hSIuBvv4kWddSxX5Sh9nTVF5nHh1cHFS3Nx1AdmaEQ==" algorithmName="SHA-512" password="CC35"/>
  <autoFilter ref="C122:K22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vodovodu Pomezí_výkop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944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32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ROUND((SUM(BE123:BE231)),  2)</f>
        <v>0</v>
      </c>
      <c r="G33" s="35"/>
      <c r="H33" s="35"/>
      <c r="I33" s="152">
        <v>0.20999999999999999</v>
      </c>
      <c r="J33" s="151">
        <f>ROUND(((SUM(BE123:BE231))*I33),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ROUND((SUM(BF123:BF231)),  2)</f>
        <v>0</v>
      </c>
      <c r="G34" s="35"/>
      <c r="H34" s="35"/>
      <c r="I34" s="152">
        <v>0.12</v>
      </c>
      <c r="J34" s="151">
        <f>ROUND(((SUM(BF123:BF231))*I34),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ROUND((SUM(BG123:BG231)),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ROUND((SUM(BH123:BH231)),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ROUND((SUM(BI123:BI231)),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vodovodu Pomezí_výkop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04 - Vodovodní řad V4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Ing. Mencová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J156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105</v>
      </c>
      <c r="E100" s="185"/>
      <c r="F100" s="185"/>
      <c r="G100" s="185"/>
      <c r="H100" s="185"/>
      <c r="I100" s="185"/>
      <c r="J100" s="186">
        <f>J160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J164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107</v>
      </c>
      <c r="E102" s="185"/>
      <c r="F102" s="185"/>
      <c r="G102" s="185"/>
      <c r="H102" s="185"/>
      <c r="I102" s="185"/>
      <c r="J102" s="186">
        <f>J225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108</v>
      </c>
      <c r="E103" s="185"/>
      <c r="F103" s="185"/>
      <c r="G103" s="185"/>
      <c r="H103" s="185"/>
      <c r="I103" s="185"/>
      <c r="J103" s="186">
        <f>J228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Oprava vodovodu Pomezí_výkop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04 - Vodovodní řad V4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3. 12. 2024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>Ing. Mencová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110</v>
      </c>
      <c r="D122" s="191" t="s">
        <v>59</v>
      </c>
      <c r="E122" s="191" t="s">
        <v>55</v>
      </c>
      <c r="F122" s="191" t="s">
        <v>56</v>
      </c>
      <c r="G122" s="191" t="s">
        <v>111</v>
      </c>
      <c r="H122" s="191" t="s">
        <v>112</v>
      </c>
      <c r="I122" s="191" t="s">
        <v>113</v>
      </c>
      <c r="J122" s="192" t="s">
        <v>99</v>
      </c>
      <c r="K122" s="193" t="s">
        <v>114</v>
      </c>
      <c r="L122" s="194"/>
      <c r="M122" s="97" t="s">
        <v>1</v>
      </c>
      <c r="N122" s="98" t="s">
        <v>38</v>
      </c>
      <c r="O122" s="98" t="s">
        <v>115</v>
      </c>
      <c r="P122" s="98" t="s">
        <v>116</v>
      </c>
      <c r="Q122" s="98" t="s">
        <v>117</v>
      </c>
      <c r="R122" s="98" t="s">
        <v>118</v>
      </c>
      <c r="S122" s="98" t="s">
        <v>119</v>
      </c>
      <c r="T122" s="99" t="s">
        <v>120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121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</f>
        <v>0</v>
      </c>
      <c r="Q123" s="101"/>
      <c r="R123" s="197">
        <f>R124</f>
        <v>879.70642399999997</v>
      </c>
      <c r="S123" s="101"/>
      <c r="T123" s="198">
        <f>T124</f>
        <v>237.44000000000003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101</v>
      </c>
      <c r="BK123" s="199">
        <f>BK124</f>
        <v>0</v>
      </c>
    </row>
    <row r="124" s="12" customFormat="1" ht="25.92" customHeight="1">
      <c r="A124" s="12"/>
      <c r="B124" s="200"/>
      <c r="C124" s="201"/>
      <c r="D124" s="202" t="s">
        <v>73</v>
      </c>
      <c r="E124" s="203" t="s">
        <v>122</v>
      </c>
      <c r="F124" s="203" t="s">
        <v>123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P125+P156+P160+P164+P225+P228</f>
        <v>0</v>
      </c>
      <c r="Q124" s="208"/>
      <c r="R124" s="209">
        <f>R125+R156+R160+R164+R225+R228</f>
        <v>879.70642399999997</v>
      </c>
      <c r="S124" s="208"/>
      <c r="T124" s="210">
        <f>T125+T156+T160+T164+T225+T228</f>
        <v>237.44000000000003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82</v>
      </c>
      <c r="AT124" s="212" t="s">
        <v>73</v>
      </c>
      <c r="AU124" s="212" t="s">
        <v>74</v>
      </c>
      <c r="AY124" s="211" t="s">
        <v>124</v>
      </c>
      <c r="BK124" s="213">
        <f>BK125+BK156+BK160+BK164+BK225+BK228</f>
        <v>0</v>
      </c>
    </row>
    <row r="125" s="12" customFormat="1" ht="22.8" customHeight="1">
      <c r="A125" s="12"/>
      <c r="B125" s="200"/>
      <c r="C125" s="201"/>
      <c r="D125" s="202" t="s">
        <v>73</v>
      </c>
      <c r="E125" s="214" t="s">
        <v>82</v>
      </c>
      <c r="F125" s="214" t="s">
        <v>125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SUM(P126:P155)</f>
        <v>0</v>
      </c>
      <c r="Q125" s="208"/>
      <c r="R125" s="209">
        <f>SUM(R126:R155)</f>
        <v>875.59456199999988</v>
      </c>
      <c r="S125" s="208"/>
      <c r="T125" s="210">
        <f>SUM(T126:T155)</f>
        <v>237.44000000000003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82</v>
      </c>
      <c r="AT125" s="212" t="s">
        <v>73</v>
      </c>
      <c r="AU125" s="212" t="s">
        <v>82</v>
      </c>
      <c r="AY125" s="211" t="s">
        <v>124</v>
      </c>
      <c r="BK125" s="213">
        <f>SUM(BK126:BK155)</f>
        <v>0</v>
      </c>
    </row>
    <row r="126" s="2" customFormat="1" ht="24.15" customHeight="1">
      <c r="A126" s="35"/>
      <c r="B126" s="36"/>
      <c r="C126" s="216" t="s">
        <v>82</v>
      </c>
      <c r="D126" s="216" t="s">
        <v>126</v>
      </c>
      <c r="E126" s="217" t="s">
        <v>945</v>
      </c>
      <c r="F126" s="218" t="s">
        <v>946</v>
      </c>
      <c r="G126" s="219" t="s">
        <v>129</v>
      </c>
      <c r="H126" s="220">
        <v>212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1.1200000000000001</v>
      </c>
      <c r="T126" s="227">
        <f>S126*H126</f>
        <v>237.44000000000003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130</v>
      </c>
      <c r="AT126" s="228" t="s">
        <v>126</v>
      </c>
      <c r="AU126" s="228" t="s">
        <v>84</v>
      </c>
      <c r="AY126" s="14" t="s">
        <v>124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130</v>
      </c>
      <c r="BM126" s="228" t="s">
        <v>947</v>
      </c>
    </row>
    <row r="127" s="2" customFormat="1" ht="24.15" customHeight="1">
      <c r="A127" s="35"/>
      <c r="B127" s="36"/>
      <c r="C127" s="216" t="s">
        <v>84</v>
      </c>
      <c r="D127" s="216" t="s">
        <v>126</v>
      </c>
      <c r="E127" s="217" t="s">
        <v>139</v>
      </c>
      <c r="F127" s="218" t="s">
        <v>140</v>
      </c>
      <c r="G127" s="219" t="s">
        <v>141</v>
      </c>
      <c r="H127" s="220">
        <v>48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3.0000000000000001E-05</v>
      </c>
      <c r="R127" s="226">
        <f>Q127*H127</f>
        <v>0.0014400000000000001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130</v>
      </c>
      <c r="AT127" s="228" t="s">
        <v>126</v>
      </c>
      <c r="AU127" s="228" t="s">
        <v>84</v>
      </c>
      <c r="AY127" s="14" t="s">
        <v>124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130</v>
      </c>
      <c r="BM127" s="228" t="s">
        <v>948</v>
      </c>
    </row>
    <row r="128" s="2" customFormat="1" ht="24.15" customHeight="1">
      <c r="A128" s="35"/>
      <c r="B128" s="36"/>
      <c r="C128" s="216" t="s">
        <v>135</v>
      </c>
      <c r="D128" s="216" t="s">
        <v>126</v>
      </c>
      <c r="E128" s="217" t="s">
        <v>144</v>
      </c>
      <c r="F128" s="218" t="s">
        <v>145</v>
      </c>
      <c r="G128" s="219" t="s">
        <v>146</v>
      </c>
      <c r="H128" s="220">
        <v>30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130</v>
      </c>
      <c r="AT128" s="228" t="s">
        <v>126</v>
      </c>
      <c r="AU128" s="228" t="s">
        <v>84</v>
      </c>
      <c r="AY128" s="14" t="s">
        <v>124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130</v>
      </c>
      <c r="BM128" s="228" t="s">
        <v>949</v>
      </c>
    </row>
    <row r="129" s="2" customFormat="1" ht="24.15" customHeight="1">
      <c r="A129" s="35"/>
      <c r="B129" s="36"/>
      <c r="C129" s="216" t="s">
        <v>130</v>
      </c>
      <c r="D129" s="216" t="s">
        <v>126</v>
      </c>
      <c r="E129" s="217" t="s">
        <v>149</v>
      </c>
      <c r="F129" s="218" t="s">
        <v>150</v>
      </c>
      <c r="G129" s="219" t="s">
        <v>151</v>
      </c>
      <c r="H129" s="220">
        <v>7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0.0086800000000000002</v>
      </c>
      <c r="R129" s="226">
        <f>Q129*H129</f>
        <v>0.060760000000000002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130</v>
      </c>
      <c r="AT129" s="228" t="s">
        <v>126</v>
      </c>
      <c r="AU129" s="228" t="s">
        <v>84</v>
      </c>
      <c r="AY129" s="14" t="s">
        <v>124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130</v>
      </c>
      <c r="BM129" s="228" t="s">
        <v>950</v>
      </c>
    </row>
    <row r="130" s="2" customFormat="1" ht="24.15" customHeight="1">
      <c r="A130" s="35"/>
      <c r="B130" s="36"/>
      <c r="C130" s="216" t="s">
        <v>143</v>
      </c>
      <c r="D130" s="216" t="s">
        <v>126</v>
      </c>
      <c r="E130" s="217" t="s">
        <v>154</v>
      </c>
      <c r="F130" s="218" t="s">
        <v>155</v>
      </c>
      <c r="G130" s="219" t="s">
        <v>151</v>
      </c>
      <c r="H130" s="220">
        <v>12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0.0086800000000000002</v>
      </c>
      <c r="R130" s="226">
        <f>Q130*H130</f>
        <v>0.10416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130</v>
      </c>
      <c r="AT130" s="228" t="s">
        <v>126</v>
      </c>
      <c r="AU130" s="228" t="s">
        <v>84</v>
      </c>
      <c r="AY130" s="14" t="s">
        <v>124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130</v>
      </c>
      <c r="BM130" s="228" t="s">
        <v>951</v>
      </c>
    </row>
    <row r="131" s="2" customFormat="1" ht="24.15" customHeight="1">
      <c r="A131" s="35"/>
      <c r="B131" s="36"/>
      <c r="C131" s="216" t="s">
        <v>148</v>
      </c>
      <c r="D131" s="216" t="s">
        <v>126</v>
      </c>
      <c r="E131" s="217" t="s">
        <v>158</v>
      </c>
      <c r="F131" s="218" t="s">
        <v>159</v>
      </c>
      <c r="G131" s="219" t="s">
        <v>151</v>
      </c>
      <c r="H131" s="220">
        <v>11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0.036900000000000002</v>
      </c>
      <c r="R131" s="226">
        <f>Q131*H131</f>
        <v>0.40590000000000004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84</v>
      </c>
      <c r="AY131" s="14" t="s">
        <v>124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130</v>
      </c>
      <c r="BM131" s="228" t="s">
        <v>952</v>
      </c>
    </row>
    <row r="132" s="2" customFormat="1" ht="16.5" customHeight="1">
      <c r="A132" s="35"/>
      <c r="B132" s="36"/>
      <c r="C132" s="216" t="s">
        <v>153</v>
      </c>
      <c r="D132" s="216" t="s">
        <v>126</v>
      </c>
      <c r="E132" s="217" t="s">
        <v>162</v>
      </c>
      <c r="F132" s="218" t="s">
        <v>163</v>
      </c>
      <c r="G132" s="219" t="s">
        <v>151</v>
      </c>
      <c r="H132" s="220">
        <v>480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0.00055999999999999995</v>
      </c>
      <c r="R132" s="226">
        <f>Q132*H132</f>
        <v>0.26879999999999998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130</v>
      </c>
      <c r="AT132" s="228" t="s">
        <v>126</v>
      </c>
      <c r="AU132" s="228" t="s">
        <v>84</v>
      </c>
      <c r="AY132" s="14" t="s">
        <v>124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130</v>
      </c>
      <c r="BM132" s="228" t="s">
        <v>953</v>
      </c>
    </row>
    <row r="133" s="2" customFormat="1" ht="21.75" customHeight="1">
      <c r="A133" s="35"/>
      <c r="B133" s="36"/>
      <c r="C133" s="216" t="s">
        <v>157</v>
      </c>
      <c r="D133" s="216" t="s">
        <v>126</v>
      </c>
      <c r="E133" s="217" t="s">
        <v>166</v>
      </c>
      <c r="F133" s="218" t="s">
        <v>167</v>
      </c>
      <c r="G133" s="219" t="s">
        <v>151</v>
      </c>
      <c r="H133" s="220">
        <v>480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130</v>
      </c>
      <c r="AT133" s="228" t="s">
        <v>126</v>
      </c>
      <c r="AU133" s="228" t="s">
        <v>84</v>
      </c>
      <c r="AY133" s="14" t="s">
        <v>124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130</v>
      </c>
      <c r="BM133" s="228" t="s">
        <v>954</v>
      </c>
    </row>
    <row r="134" s="2" customFormat="1" ht="33" customHeight="1">
      <c r="A134" s="35"/>
      <c r="B134" s="36"/>
      <c r="C134" s="216" t="s">
        <v>161</v>
      </c>
      <c r="D134" s="216" t="s">
        <v>126</v>
      </c>
      <c r="E134" s="217" t="s">
        <v>170</v>
      </c>
      <c r="F134" s="218" t="s">
        <v>171</v>
      </c>
      <c r="G134" s="219" t="s">
        <v>151</v>
      </c>
      <c r="H134" s="220">
        <v>45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0.00021000000000000001</v>
      </c>
      <c r="R134" s="226">
        <f>Q134*H134</f>
        <v>0.0094500000000000001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130</v>
      </c>
      <c r="AT134" s="228" t="s">
        <v>126</v>
      </c>
      <c r="AU134" s="228" t="s">
        <v>84</v>
      </c>
      <c r="AY134" s="14" t="s">
        <v>124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130</v>
      </c>
      <c r="BM134" s="228" t="s">
        <v>955</v>
      </c>
    </row>
    <row r="135" s="2" customFormat="1" ht="33" customHeight="1">
      <c r="A135" s="35"/>
      <c r="B135" s="36"/>
      <c r="C135" s="216" t="s">
        <v>165</v>
      </c>
      <c r="D135" s="216" t="s">
        <v>126</v>
      </c>
      <c r="E135" s="217" t="s">
        <v>173</v>
      </c>
      <c r="F135" s="218" t="s">
        <v>174</v>
      </c>
      <c r="G135" s="219" t="s">
        <v>151</v>
      </c>
      <c r="H135" s="220">
        <v>45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130</v>
      </c>
      <c r="AT135" s="228" t="s">
        <v>126</v>
      </c>
      <c r="AU135" s="228" t="s">
        <v>84</v>
      </c>
      <c r="AY135" s="14" t="s">
        <v>124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130</v>
      </c>
      <c r="BM135" s="228" t="s">
        <v>956</v>
      </c>
    </row>
    <row r="136" s="2" customFormat="1" ht="16.5" customHeight="1">
      <c r="A136" s="35"/>
      <c r="B136" s="36"/>
      <c r="C136" s="216" t="s">
        <v>169</v>
      </c>
      <c r="D136" s="216" t="s">
        <v>126</v>
      </c>
      <c r="E136" s="217" t="s">
        <v>181</v>
      </c>
      <c r="F136" s="218" t="s">
        <v>182</v>
      </c>
      <c r="G136" s="219" t="s">
        <v>129</v>
      </c>
      <c r="H136" s="220">
        <v>6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130</v>
      </c>
      <c r="AT136" s="228" t="s">
        <v>126</v>
      </c>
      <c r="AU136" s="228" t="s">
        <v>84</v>
      </c>
      <c r="AY136" s="14" t="s">
        <v>124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130</v>
      </c>
      <c r="BM136" s="228" t="s">
        <v>957</v>
      </c>
    </row>
    <row r="137" s="2" customFormat="1" ht="24.15" customHeight="1">
      <c r="A137" s="35"/>
      <c r="B137" s="36"/>
      <c r="C137" s="216" t="s">
        <v>8</v>
      </c>
      <c r="D137" s="216" t="s">
        <v>126</v>
      </c>
      <c r="E137" s="217" t="s">
        <v>185</v>
      </c>
      <c r="F137" s="218" t="s">
        <v>186</v>
      </c>
      <c r="G137" s="219" t="s">
        <v>187</v>
      </c>
      <c r="H137" s="220">
        <v>268.56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130</v>
      </c>
      <c r="AT137" s="228" t="s">
        <v>126</v>
      </c>
      <c r="AU137" s="228" t="s">
        <v>84</v>
      </c>
      <c r="AY137" s="14" t="s">
        <v>124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130</v>
      </c>
      <c r="BM137" s="228" t="s">
        <v>958</v>
      </c>
    </row>
    <row r="138" s="2" customFormat="1" ht="24.15" customHeight="1">
      <c r="A138" s="35"/>
      <c r="B138" s="36"/>
      <c r="C138" s="216" t="s">
        <v>176</v>
      </c>
      <c r="D138" s="216" t="s">
        <v>126</v>
      </c>
      <c r="E138" s="217" t="s">
        <v>190</v>
      </c>
      <c r="F138" s="218" t="s">
        <v>191</v>
      </c>
      <c r="G138" s="219" t="s">
        <v>187</v>
      </c>
      <c r="H138" s="220">
        <v>42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130</v>
      </c>
      <c r="AT138" s="228" t="s">
        <v>126</v>
      </c>
      <c r="AU138" s="228" t="s">
        <v>84</v>
      </c>
      <c r="AY138" s="14" t="s">
        <v>124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130</v>
      </c>
      <c r="BM138" s="228" t="s">
        <v>959</v>
      </c>
    </row>
    <row r="139" s="2" customFormat="1" ht="33" customHeight="1">
      <c r="A139" s="35"/>
      <c r="B139" s="36"/>
      <c r="C139" s="216" t="s">
        <v>180</v>
      </c>
      <c r="D139" s="216" t="s">
        <v>126</v>
      </c>
      <c r="E139" s="217" t="s">
        <v>194</v>
      </c>
      <c r="F139" s="218" t="s">
        <v>195</v>
      </c>
      <c r="G139" s="219" t="s">
        <v>187</v>
      </c>
      <c r="H139" s="220">
        <v>453.12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126</v>
      </c>
      <c r="AU139" s="228" t="s">
        <v>84</v>
      </c>
      <c r="AY139" s="14" t="s">
        <v>124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130</v>
      </c>
      <c r="BM139" s="228" t="s">
        <v>960</v>
      </c>
    </row>
    <row r="140" s="2" customFormat="1" ht="21.75" customHeight="1">
      <c r="A140" s="35"/>
      <c r="B140" s="36"/>
      <c r="C140" s="216" t="s">
        <v>184</v>
      </c>
      <c r="D140" s="216" t="s">
        <v>126</v>
      </c>
      <c r="E140" s="217" t="s">
        <v>198</v>
      </c>
      <c r="F140" s="218" t="s">
        <v>199</v>
      </c>
      <c r="G140" s="219" t="s">
        <v>129</v>
      </c>
      <c r="H140" s="220">
        <v>1132.8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0.00084000000000000003</v>
      </c>
      <c r="R140" s="226">
        <f>Q140*H140</f>
        <v>0.95155199999999995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126</v>
      </c>
      <c r="AU140" s="228" t="s">
        <v>84</v>
      </c>
      <c r="AY140" s="14" t="s">
        <v>124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130</v>
      </c>
      <c r="BM140" s="228" t="s">
        <v>961</v>
      </c>
    </row>
    <row r="141" s="2" customFormat="1" ht="24.15" customHeight="1">
      <c r="A141" s="35"/>
      <c r="B141" s="36"/>
      <c r="C141" s="216" t="s">
        <v>189</v>
      </c>
      <c r="D141" s="216" t="s">
        <v>126</v>
      </c>
      <c r="E141" s="217" t="s">
        <v>202</v>
      </c>
      <c r="F141" s="218" t="s">
        <v>203</v>
      </c>
      <c r="G141" s="219" t="s">
        <v>129</v>
      </c>
      <c r="H141" s="220">
        <v>1132.8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126</v>
      </c>
      <c r="AU141" s="228" t="s">
        <v>84</v>
      </c>
      <c r="AY141" s="14" t="s">
        <v>124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130</v>
      </c>
      <c r="BM141" s="228" t="s">
        <v>962</v>
      </c>
    </row>
    <row r="142" s="2" customFormat="1" ht="37.8" customHeight="1">
      <c r="A142" s="35"/>
      <c r="B142" s="36"/>
      <c r="C142" s="216" t="s">
        <v>193</v>
      </c>
      <c r="D142" s="216" t="s">
        <v>126</v>
      </c>
      <c r="E142" s="217" t="s">
        <v>206</v>
      </c>
      <c r="F142" s="218" t="s">
        <v>207</v>
      </c>
      <c r="G142" s="219" t="s">
        <v>187</v>
      </c>
      <c r="H142" s="220">
        <v>485.44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130</v>
      </c>
      <c r="AT142" s="228" t="s">
        <v>126</v>
      </c>
      <c r="AU142" s="228" t="s">
        <v>84</v>
      </c>
      <c r="AY142" s="14" t="s">
        <v>124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130</v>
      </c>
      <c r="BM142" s="228" t="s">
        <v>963</v>
      </c>
    </row>
    <row r="143" s="2" customFormat="1" ht="24.15" customHeight="1">
      <c r="A143" s="35"/>
      <c r="B143" s="36"/>
      <c r="C143" s="216" t="s">
        <v>197</v>
      </c>
      <c r="D143" s="216" t="s">
        <v>126</v>
      </c>
      <c r="E143" s="217" t="s">
        <v>209</v>
      </c>
      <c r="F143" s="218" t="s">
        <v>210</v>
      </c>
      <c r="G143" s="219" t="s">
        <v>187</v>
      </c>
      <c r="H143" s="220">
        <v>485.44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126</v>
      </c>
      <c r="AU143" s="228" t="s">
        <v>84</v>
      </c>
      <c r="AY143" s="14" t="s">
        <v>124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130</v>
      </c>
      <c r="BM143" s="228" t="s">
        <v>964</v>
      </c>
    </row>
    <row r="144" s="2" customFormat="1" ht="33" customHeight="1">
      <c r="A144" s="35"/>
      <c r="B144" s="36"/>
      <c r="C144" s="216" t="s">
        <v>201</v>
      </c>
      <c r="D144" s="216" t="s">
        <v>126</v>
      </c>
      <c r="E144" s="217" t="s">
        <v>213</v>
      </c>
      <c r="F144" s="218" t="s">
        <v>214</v>
      </c>
      <c r="G144" s="219" t="s">
        <v>215</v>
      </c>
      <c r="H144" s="220">
        <v>1062.0999999999999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130</v>
      </c>
      <c r="AT144" s="228" t="s">
        <v>126</v>
      </c>
      <c r="AU144" s="228" t="s">
        <v>84</v>
      </c>
      <c r="AY144" s="14" t="s">
        <v>124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130</v>
      </c>
      <c r="BM144" s="228" t="s">
        <v>965</v>
      </c>
    </row>
    <row r="145" s="2" customFormat="1" ht="24.15" customHeight="1">
      <c r="A145" s="35"/>
      <c r="B145" s="36"/>
      <c r="C145" s="216" t="s">
        <v>205</v>
      </c>
      <c r="D145" s="216" t="s">
        <v>126</v>
      </c>
      <c r="E145" s="217" t="s">
        <v>218</v>
      </c>
      <c r="F145" s="218" t="s">
        <v>219</v>
      </c>
      <c r="G145" s="219" t="s">
        <v>187</v>
      </c>
      <c r="H145" s="220">
        <v>323.19999999999999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220</v>
      </c>
      <c r="AT145" s="228" t="s">
        <v>126</v>
      </c>
      <c r="AU145" s="228" t="s">
        <v>84</v>
      </c>
      <c r="AY145" s="14" t="s">
        <v>124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220</v>
      </c>
      <c r="BM145" s="228" t="s">
        <v>966</v>
      </c>
    </row>
    <row r="146" s="2" customFormat="1" ht="24.15" customHeight="1">
      <c r="A146" s="35"/>
      <c r="B146" s="36"/>
      <c r="C146" s="216" t="s">
        <v>7</v>
      </c>
      <c r="D146" s="216" t="s">
        <v>126</v>
      </c>
      <c r="E146" s="217" t="s">
        <v>223</v>
      </c>
      <c r="F146" s="218" t="s">
        <v>224</v>
      </c>
      <c r="G146" s="219" t="s">
        <v>187</v>
      </c>
      <c r="H146" s="220">
        <v>1.28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130</v>
      </c>
      <c r="AT146" s="228" t="s">
        <v>126</v>
      </c>
      <c r="AU146" s="228" t="s">
        <v>84</v>
      </c>
      <c r="AY146" s="14" t="s">
        <v>124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130</v>
      </c>
      <c r="BM146" s="228" t="s">
        <v>967</v>
      </c>
    </row>
    <row r="147" s="2" customFormat="1" ht="24.15" customHeight="1">
      <c r="A147" s="35"/>
      <c r="B147" s="36"/>
      <c r="C147" s="216" t="s">
        <v>212</v>
      </c>
      <c r="D147" s="216" t="s">
        <v>126</v>
      </c>
      <c r="E147" s="217" t="s">
        <v>227</v>
      </c>
      <c r="F147" s="218" t="s">
        <v>228</v>
      </c>
      <c r="G147" s="219" t="s">
        <v>187</v>
      </c>
      <c r="H147" s="220">
        <v>121.68000000000001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130</v>
      </c>
      <c r="AT147" s="228" t="s">
        <v>126</v>
      </c>
      <c r="AU147" s="228" t="s">
        <v>84</v>
      </c>
      <c r="AY147" s="14" t="s">
        <v>124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130</v>
      </c>
      <c r="BM147" s="228" t="s">
        <v>968</v>
      </c>
    </row>
    <row r="148" s="2" customFormat="1" ht="16.5" customHeight="1">
      <c r="A148" s="35"/>
      <c r="B148" s="36"/>
      <c r="C148" s="230" t="s">
        <v>217</v>
      </c>
      <c r="D148" s="230" t="s">
        <v>231</v>
      </c>
      <c r="E148" s="231" t="s">
        <v>232</v>
      </c>
      <c r="F148" s="232" t="s">
        <v>233</v>
      </c>
      <c r="G148" s="233" t="s">
        <v>215</v>
      </c>
      <c r="H148" s="234">
        <v>292.03199999999998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39</v>
      </c>
      <c r="O148" s="88"/>
      <c r="P148" s="226">
        <f>O148*H148</f>
        <v>0</v>
      </c>
      <c r="Q148" s="226">
        <v>1</v>
      </c>
      <c r="R148" s="226">
        <f>Q148*H148</f>
        <v>292.03199999999998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157</v>
      </c>
      <c r="AT148" s="228" t="s">
        <v>231</v>
      </c>
      <c r="AU148" s="228" t="s">
        <v>84</v>
      </c>
      <c r="AY148" s="14" t="s">
        <v>124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130</v>
      </c>
      <c r="BM148" s="228" t="s">
        <v>969</v>
      </c>
    </row>
    <row r="149" s="2" customFormat="1" ht="16.5" customHeight="1">
      <c r="A149" s="35"/>
      <c r="B149" s="36"/>
      <c r="C149" s="230" t="s">
        <v>222</v>
      </c>
      <c r="D149" s="230" t="s">
        <v>231</v>
      </c>
      <c r="E149" s="231" t="s">
        <v>236</v>
      </c>
      <c r="F149" s="232" t="s">
        <v>237</v>
      </c>
      <c r="G149" s="233" t="s">
        <v>215</v>
      </c>
      <c r="H149" s="234">
        <v>581.75999999999999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39</v>
      </c>
      <c r="O149" s="88"/>
      <c r="P149" s="226">
        <f>O149*H149</f>
        <v>0</v>
      </c>
      <c r="Q149" s="226">
        <v>1</v>
      </c>
      <c r="R149" s="226">
        <f>Q149*H149</f>
        <v>581.75999999999999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157</v>
      </c>
      <c r="AT149" s="228" t="s">
        <v>231</v>
      </c>
      <c r="AU149" s="228" t="s">
        <v>84</v>
      </c>
      <c r="AY149" s="14" t="s">
        <v>124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130</v>
      </c>
      <c r="BM149" s="228" t="s">
        <v>970</v>
      </c>
    </row>
    <row r="150" s="2" customFormat="1" ht="33" customHeight="1">
      <c r="A150" s="35"/>
      <c r="B150" s="36"/>
      <c r="C150" s="216" t="s">
        <v>226</v>
      </c>
      <c r="D150" s="216" t="s">
        <v>126</v>
      </c>
      <c r="E150" s="217" t="s">
        <v>240</v>
      </c>
      <c r="F150" s="218" t="s">
        <v>241</v>
      </c>
      <c r="G150" s="219" t="s">
        <v>129</v>
      </c>
      <c r="H150" s="220">
        <v>4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130</v>
      </c>
      <c r="AT150" s="228" t="s">
        <v>126</v>
      </c>
      <c r="AU150" s="228" t="s">
        <v>84</v>
      </c>
      <c r="AY150" s="14" t="s">
        <v>124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130</v>
      </c>
      <c r="BM150" s="228" t="s">
        <v>971</v>
      </c>
    </row>
    <row r="151" s="2" customFormat="1" ht="24.15" customHeight="1">
      <c r="A151" s="35"/>
      <c r="B151" s="36"/>
      <c r="C151" s="216" t="s">
        <v>230</v>
      </c>
      <c r="D151" s="216" t="s">
        <v>126</v>
      </c>
      <c r="E151" s="217" t="s">
        <v>244</v>
      </c>
      <c r="F151" s="218" t="s">
        <v>245</v>
      </c>
      <c r="G151" s="219" t="s">
        <v>129</v>
      </c>
      <c r="H151" s="220">
        <v>4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130</v>
      </c>
      <c r="AT151" s="228" t="s">
        <v>126</v>
      </c>
      <c r="AU151" s="228" t="s">
        <v>84</v>
      </c>
      <c r="AY151" s="14" t="s">
        <v>124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130</v>
      </c>
      <c r="BM151" s="228" t="s">
        <v>972</v>
      </c>
    </row>
    <row r="152" s="2" customFormat="1" ht="16.5" customHeight="1">
      <c r="A152" s="35"/>
      <c r="B152" s="36"/>
      <c r="C152" s="230" t="s">
        <v>235</v>
      </c>
      <c r="D152" s="230" t="s">
        <v>231</v>
      </c>
      <c r="E152" s="231" t="s">
        <v>248</v>
      </c>
      <c r="F152" s="232" t="s">
        <v>249</v>
      </c>
      <c r="G152" s="233" t="s">
        <v>250</v>
      </c>
      <c r="H152" s="234">
        <v>0.5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39</v>
      </c>
      <c r="O152" s="88"/>
      <c r="P152" s="226">
        <f>O152*H152</f>
        <v>0</v>
      </c>
      <c r="Q152" s="226">
        <v>0.001</v>
      </c>
      <c r="R152" s="226">
        <f>Q152*H152</f>
        <v>0.00050000000000000001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157</v>
      </c>
      <c r="AT152" s="228" t="s">
        <v>231</v>
      </c>
      <c r="AU152" s="228" t="s">
        <v>84</v>
      </c>
      <c r="AY152" s="14" t="s">
        <v>124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130</v>
      </c>
      <c r="BM152" s="228" t="s">
        <v>973</v>
      </c>
    </row>
    <row r="153" s="2" customFormat="1" ht="21.75" customHeight="1">
      <c r="A153" s="35"/>
      <c r="B153" s="36"/>
      <c r="C153" s="216" t="s">
        <v>239</v>
      </c>
      <c r="D153" s="216" t="s">
        <v>126</v>
      </c>
      <c r="E153" s="217" t="s">
        <v>253</v>
      </c>
      <c r="F153" s="218" t="s">
        <v>254</v>
      </c>
      <c r="G153" s="219" t="s">
        <v>129</v>
      </c>
      <c r="H153" s="220">
        <v>4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130</v>
      </c>
      <c r="AT153" s="228" t="s">
        <v>126</v>
      </c>
      <c r="AU153" s="228" t="s">
        <v>84</v>
      </c>
      <c r="AY153" s="14" t="s">
        <v>124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130</v>
      </c>
      <c r="BM153" s="228" t="s">
        <v>974</v>
      </c>
    </row>
    <row r="154" s="2" customFormat="1" ht="21.75" customHeight="1">
      <c r="A154" s="35"/>
      <c r="B154" s="36"/>
      <c r="C154" s="216" t="s">
        <v>243</v>
      </c>
      <c r="D154" s="216" t="s">
        <v>126</v>
      </c>
      <c r="E154" s="217" t="s">
        <v>261</v>
      </c>
      <c r="F154" s="218" t="s">
        <v>262</v>
      </c>
      <c r="G154" s="219" t="s">
        <v>263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130</v>
      </c>
      <c r="AT154" s="228" t="s">
        <v>126</v>
      </c>
      <c r="AU154" s="228" t="s">
        <v>84</v>
      </c>
      <c r="AY154" s="14" t="s">
        <v>124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130</v>
      </c>
      <c r="BM154" s="228" t="s">
        <v>975</v>
      </c>
    </row>
    <row r="155" s="2" customFormat="1" ht="16.5" customHeight="1">
      <c r="A155" s="35"/>
      <c r="B155" s="36"/>
      <c r="C155" s="216" t="s">
        <v>247</v>
      </c>
      <c r="D155" s="216" t="s">
        <v>126</v>
      </c>
      <c r="E155" s="217" t="s">
        <v>266</v>
      </c>
      <c r="F155" s="218" t="s">
        <v>267</v>
      </c>
      <c r="G155" s="219" t="s">
        <v>268</v>
      </c>
      <c r="H155" s="220">
        <v>5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130</v>
      </c>
      <c r="AT155" s="228" t="s">
        <v>126</v>
      </c>
      <c r="AU155" s="228" t="s">
        <v>84</v>
      </c>
      <c r="AY155" s="14" t="s">
        <v>124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130</v>
      </c>
      <c r="BM155" s="228" t="s">
        <v>976</v>
      </c>
    </row>
    <row r="156" s="12" customFormat="1" ht="22.8" customHeight="1">
      <c r="A156" s="12"/>
      <c r="B156" s="200"/>
      <c r="C156" s="201"/>
      <c r="D156" s="202" t="s">
        <v>73</v>
      </c>
      <c r="E156" s="214" t="s">
        <v>130</v>
      </c>
      <c r="F156" s="214" t="s">
        <v>270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SUM(P157:P159)</f>
        <v>0</v>
      </c>
      <c r="Q156" s="208"/>
      <c r="R156" s="209">
        <f>SUM(R157:R159)</f>
        <v>0.46787200000000001</v>
      </c>
      <c r="S156" s="208"/>
      <c r="T156" s="210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82</v>
      </c>
      <c r="AT156" s="212" t="s">
        <v>73</v>
      </c>
      <c r="AU156" s="212" t="s">
        <v>82</v>
      </c>
      <c r="AY156" s="211" t="s">
        <v>124</v>
      </c>
      <c r="BK156" s="213">
        <f>SUM(BK157:BK159)</f>
        <v>0</v>
      </c>
    </row>
    <row r="157" s="2" customFormat="1" ht="24.15" customHeight="1">
      <c r="A157" s="35"/>
      <c r="B157" s="36"/>
      <c r="C157" s="216" t="s">
        <v>252</v>
      </c>
      <c r="D157" s="216" t="s">
        <v>126</v>
      </c>
      <c r="E157" s="217" t="s">
        <v>272</v>
      </c>
      <c r="F157" s="218" t="s">
        <v>273</v>
      </c>
      <c r="G157" s="219" t="s">
        <v>187</v>
      </c>
      <c r="H157" s="220">
        <v>40.560000000000002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130</v>
      </c>
      <c r="AT157" s="228" t="s">
        <v>126</v>
      </c>
      <c r="AU157" s="228" t="s">
        <v>84</v>
      </c>
      <c r="AY157" s="14" t="s">
        <v>124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130</v>
      </c>
      <c r="BM157" s="228" t="s">
        <v>977</v>
      </c>
    </row>
    <row r="158" s="2" customFormat="1" ht="33" customHeight="1">
      <c r="A158" s="35"/>
      <c r="B158" s="36"/>
      <c r="C158" s="216" t="s">
        <v>256</v>
      </c>
      <c r="D158" s="216" t="s">
        <v>126</v>
      </c>
      <c r="E158" s="217" t="s">
        <v>276</v>
      </c>
      <c r="F158" s="218" t="s">
        <v>277</v>
      </c>
      <c r="G158" s="219" t="s">
        <v>187</v>
      </c>
      <c r="H158" s="220">
        <v>0.20000000000000001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39</v>
      </c>
      <c r="O158" s="88"/>
      <c r="P158" s="226">
        <f>O158*H158</f>
        <v>0</v>
      </c>
      <c r="Q158" s="226">
        <v>2.3010199999999998</v>
      </c>
      <c r="R158" s="226">
        <f>Q158*H158</f>
        <v>0.460204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130</v>
      </c>
      <c r="AT158" s="228" t="s">
        <v>126</v>
      </c>
      <c r="AU158" s="228" t="s">
        <v>84</v>
      </c>
      <c r="AY158" s="14" t="s">
        <v>124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130</v>
      </c>
      <c r="BM158" s="228" t="s">
        <v>978</v>
      </c>
    </row>
    <row r="159" s="2" customFormat="1" ht="24.15" customHeight="1">
      <c r="A159" s="35"/>
      <c r="B159" s="36"/>
      <c r="C159" s="216" t="s">
        <v>260</v>
      </c>
      <c r="D159" s="216" t="s">
        <v>126</v>
      </c>
      <c r="E159" s="217" t="s">
        <v>280</v>
      </c>
      <c r="F159" s="218" t="s">
        <v>281</v>
      </c>
      <c r="G159" s="219" t="s">
        <v>129</v>
      </c>
      <c r="H159" s="220">
        <v>1.2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0.0063899999999999998</v>
      </c>
      <c r="R159" s="226">
        <f>Q159*H159</f>
        <v>0.0076679999999999995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130</v>
      </c>
      <c r="AT159" s="228" t="s">
        <v>126</v>
      </c>
      <c r="AU159" s="228" t="s">
        <v>84</v>
      </c>
      <c r="AY159" s="14" t="s">
        <v>124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130</v>
      </c>
      <c r="BM159" s="228" t="s">
        <v>979</v>
      </c>
    </row>
    <row r="160" s="12" customFormat="1" ht="22.8" customHeight="1">
      <c r="A160" s="12"/>
      <c r="B160" s="200"/>
      <c r="C160" s="201"/>
      <c r="D160" s="202" t="s">
        <v>73</v>
      </c>
      <c r="E160" s="214" t="s">
        <v>143</v>
      </c>
      <c r="F160" s="214" t="s">
        <v>283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SUM(P161:P163)</f>
        <v>0</v>
      </c>
      <c r="Q160" s="208"/>
      <c r="R160" s="209">
        <f>SUM(R161:R163)</f>
        <v>0</v>
      </c>
      <c r="S160" s="208"/>
      <c r="T160" s="210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82</v>
      </c>
      <c r="AT160" s="212" t="s">
        <v>73</v>
      </c>
      <c r="AU160" s="212" t="s">
        <v>82</v>
      </c>
      <c r="AY160" s="211" t="s">
        <v>124</v>
      </c>
      <c r="BK160" s="213">
        <f>SUM(BK161:BK163)</f>
        <v>0</v>
      </c>
    </row>
    <row r="161" s="2" customFormat="1" ht="24.15" customHeight="1">
      <c r="A161" s="35"/>
      <c r="B161" s="36"/>
      <c r="C161" s="216" t="s">
        <v>265</v>
      </c>
      <c r="D161" s="216" t="s">
        <v>126</v>
      </c>
      <c r="E161" s="217" t="s">
        <v>289</v>
      </c>
      <c r="F161" s="218" t="s">
        <v>290</v>
      </c>
      <c r="G161" s="219" t="s">
        <v>129</v>
      </c>
      <c r="H161" s="220">
        <v>264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130</v>
      </c>
      <c r="AT161" s="228" t="s">
        <v>126</v>
      </c>
      <c r="AU161" s="228" t="s">
        <v>84</v>
      </c>
      <c r="AY161" s="14" t="s">
        <v>124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130</v>
      </c>
      <c r="BM161" s="228" t="s">
        <v>980</v>
      </c>
    </row>
    <row r="162" s="2" customFormat="1" ht="24.15" customHeight="1">
      <c r="A162" s="35"/>
      <c r="B162" s="36"/>
      <c r="C162" s="216" t="s">
        <v>271</v>
      </c>
      <c r="D162" s="216" t="s">
        <v>126</v>
      </c>
      <c r="E162" s="217" t="s">
        <v>297</v>
      </c>
      <c r="F162" s="218" t="s">
        <v>298</v>
      </c>
      <c r="G162" s="219" t="s">
        <v>129</v>
      </c>
      <c r="H162" s="220">
        <v>264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39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130</v>
      </c>
      <c r="AT162" s="228" t="s">
        <v>126</v>
      </c>
      <c r="AU162" s="228" t="s">
        <v>84</v>
      </c>
      <c r="AY162" s="14" t="s">
        <v>124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130</v>
      </c>
      <c r="BM162" s="228" t="s">
        <v>981</v>
      </c>
    </row>
    <row r="163" s="2" customFormat="1" ht="24.15" customHeight="1">
      <c r="A163" s="35"/>
      <c r="B163" s="36"/>
      <c r="C163" s="216" t="s">
        <v>275</v>
      </c>
      <c r="D163" s="216" t="s">
        <v>126</v>
      </c>
      <c r="E163" s="217" t="s">
        <v>301</v>
      </c>
      <c r="F163" s="218" t="s">
        <v>302</v>
      </c>
      <c r="G163" s="219" t="s">
        <v>129</v>
      </c>
      <c r="H163" s="220">
        <v>264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130</v>
      </c>
      <c r="AT163" s="228" t="s">
        <v>126</v>
      </c>
      <c r="AU163" s="228" t="s">
        <v>84</v>
      </c>
      <c r="AY163" s="14" t="s">
        <v>124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130</v>
      </c>
      <c r="BM163" s="228" t="s">
        <v>982</v>
      </c>
    </row>
    <row r="164" s="12" customFormat="1" ht="22.8" customHeight="1">
      <c r="A164" s="12"/>
      <c r="B164" s="200"/>
      <c r="C164" s="201"/>
      <c r="D164" s="202" t="s">
        <v>73</v>
      </c>
      <c r="E164" s="214" t="s">
        <v>157</v>
      </c>
      <c r="F164" s="214" t="s">
        <v>308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SUM(P165:P224)</f>
        <v>0</v>
      </c>
      <c r="Q164" s="208"/>
      <c r="R164" s="209">
        <f>SUM(R165:R224)</f>
        <v>3.6439900000000001</v>
      </c>
      <c r="S164" s="208"/>
      <c r="T164" s="210">
        <f>SUM(T165:T224)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82</v>
      </c>
      <c r="AT164" s="212" t="s">
        <v>73</v>
      </c>
      <c r="AU164" s="212" t="s">
        <v>82</v>
      </c>
      <c r="AY164" s="211" t="s">
        <v>124</v>
      </c>
      <c r="BK164" s="213">
        <f>SUM(BK165:BK224)</f>
        <v>0</v>
      </c>
    </row>
    <row r="165" s="2" customFormat="1" ht="16.5" customHeight="1">
      <c r="A165" s="35"/>
      <c r="B165" s="36"/>
      <c r="C165" s="216" t="s">
        <v>279</v>
      </c>
      <c r="D165" s="216" t="s">
        <v>126</v>
      </c>
      <c r="E165" s="217" t="s">
        <v>310</v>
      </c>
      <c r="F165" s="218" t="s">
        <v>311</v>
      </c>
      <c r="G165" s="219" t="s">
        <v>268</v>
      </c>
      <c r="H165" s="220">
        <v>2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220</v>
      </c>
      <c r="AT165" s="228" t="s">
        <v>126</v>
      </c>
      <c r="AU165" s="228" t="s">
        <v>84</v>
      </c>
      <c r="AY165" s="14" t="s">
        <v>124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220</v>
      </c>
      <c r="BM165" s="228" t="s">
        <v>983</v>
      </c>
    </row>
    <row r="166" s="2" customFormat="1" ht="33" customHeight="1">
      <c r="A166" s="35"/>
      <c r="B166" s="36"/>
      <c r="C166" s="230" t="s">
        <v>284</v>
      </c>
      <c r="D166" s="230" t="s">
        <v>231</v>
      </c>
      <c r="E166" s="231" t="s">
        <v>314</v>
      </c>
      <c r="F166" s="232" t="s">
        <v>315</v>
      </c>
      <c r="G166" s="233" t="s">
        <v>268</v>
      </c>
      <c r="H166" s="234">
        <v>2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39</v>
      </c>
      <c r="O166" s="88"/>
      <c r="P166" s="226">
        <f>O166*H166</f>
        <v>0</v>
      </c>
      <c r="Q166" s="226">
        <v>0.0011800000000000001</v>
      </c>
      <c r="R166" s="226">
        <f>Q166*H166</f>
        <v>0.0023600000000000001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157</v>
      </c>
      <c r="AT166" s="228" t="s">
        <v>231</v>
      </c>
      <c r="AU166" s="228" t="s">
        <v>84</v>
      </c>
      <c r="AY166" s="14" t="s">
        <v>124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130</v>
      </c>
      <c r="BM166" s="228" t="s">
        <v>984</v>
      </c>
    </row>
    <row r="167" s="2" customFormat="1" ht="33" customHeight="1">
      <c r="A167" s="35"/>
      <c r="B167" s="36"/>
      <c r="C167" s="230" t="s">
        <v>288</v>
      </c>
      <c r="D167" s="230" t="s">
        <v>231</v>
      </c>
      <c r="E167" s="231" t="s">
        <v>318</v>
      </c>
      <c r="F167" s="232" t="s">
        <v>319</v>
      </c>
      <c r="G167" s="233" t="s">
        <v>268</v>
      </c>
      <c r="H167" s="234">
        <v>2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39</v>
      </c>
      <c r="O167" s="88"/>
      <c r="P167" s="226">
        <f>O167*H167</f>
        <v>0</v>
      </c>
      <c r="Q167" s="226">
        <v>3.0000000000000001E-05</v>
      </c>
      <c r="R167" s="226">
        <f>Q167*H167</f>
        <v>6.0000000000000002E-05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157</v>
      </c>
      <c r="AT167" s="228" t="s">
        <v>231</v>
      </c>
      <c r="AU167" s="228" t="s">
        <v>84</v>
      </c>
      <c r="AY167" s="14" t="s">
        <v>124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130</v>
      </c>
      <c r="BM167" s="228" t="s">
        <v>985</v>
      </c>
    </row>
    <row r="168" s="2" customFormat="1" ht="24.15" customHeight="1">
      <c r="A168" s="35"/>
      <c r="B168" s="36"/>
      <c r="C168" s="230" t="s">
        <v>292</v>
      </c>
      <c r="D168" s="230" t="s">
        <v>231</v>
      </c>
      <c r="E168" s="231" t="s">
        <v>346</v>
      </c>
      <c r="F168" s="232" t="s">
        <v>347</v>
      </c>
      <c r="G168" s="233" t="s">
        <v>268</v>
      </c>
      <c r="H168" s="234">
        <v>16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39</v>
      </c>
      <c r="O168" s="88"/>
      <c r="P168" s="226">
        <f>O168*H168</f>
        <v>0</v>
      </c>
      <c r="Q168" s="226">
        <v>0.00017000000000000001</v>
      </c>
      <c r="R168" s="226">
        <f>Q168*H168</f>
        <v>0.0027200000000000002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157</v>
      </c>
      <c r="AT168" s="228" t="s">
        <v>231</v>
      </c>
      <c r="AU168" s="228" t="s">
        <v>84</v>
      </c>
      <c r="AY168" s="14" t="s">
        <v>124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130</v>
      </c>
      <c r="BM168" s="228" t="s">
        <v>986</v>
      </c>
    </row>
    <row r="169" s="2" customFormat="1" ht="24.15" customHeight="1">
      <c r="A169" s="35"/>
      <c r="B169" s="36"/>
      <c r="C169" s="230" t="s">
        <v>296</v>
      </c>
      <c r="D169" s="230" t="s">
        <v>231</v>
      </c>
      <c r="E169" s="231" t="s">
        <v>350</v>
      </c>
      <c r="F169" s="232" t="s">
        <v>351</v>
      </c>
      <c r="G169" s="233" t="s">
        <v>268</v>
      </c>
      <c r="H169" s="234">
        <v>16</v>
      </c>
      <c r="I169" s="235"/>
      <c r="J169" s="236">
        <f>ROUND(I169*H169,2)</f>
        <v>0</v>
      </c>
      <c r="K169" s="237"/>
      <c r="L169" s="238"/>
      <c r="M169" s="239" t="s">
        <v>1</v>
      </c>
      <c r="N169" s="240" t="s">
        <v>39</v>
      </c>
      <c r="O169" s="88"/>
      <c r="P169" s="226">
        <f>O169*H169</f>
        <v>0</v>
      </c>
      <c r="Q169" s="226">
        <v>1.0000000000000001E-05</v>
      </c>
      <c r="R169" s="226">
        <f>Q169*H169</f>
        <v>0.00016000000000000001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157</v>
      </c>
      <c r="AT169" s="228" t="s">
        <v>231</v>
      </c>
      <c r="AU169" s="228" t="s">
        <v>84</v>
      </c>
      <c r="AY169" s="14" t="s">
        <v>124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130</v>
      </c>
      <c r="BM169" s="228" t="s">
        <v>987</v>
      </c>
    </row>
    <row r="170" s="2" customFormat="1" ht="24.15" customHeight="1">
      <c r="A170" s="35"/>
      <c r="B170" s="36"/>
      <c r="C170" s="230" t="s">
        <v>300</v>
      </c>
      <c r="D170" s="230" t="s">
        <v>231</v>
      </c>
      <c r="E170" s="231" t="s">
        <v>354</v>
      </c>
      <c r="F170" s="232" t="s">
        <v>355</v>
      </c>
      <c r="G170" s="233" t="s">
        <v>268</v>
      </c>
      <c r="H170" s="234">
        <v>16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39</v>
      </c>
      <c r="O170" s="88"/>
      <c r="P170" s="226">
        <f>O170*H170</f>
        <v>0</v>
      </c>
      <c r="Q170" s="226">
        <v>0.00020000000000000001</v>
      </c>
      <c r="R170" s="226">
        <f>Q170*H170</f>
        <v>0.0032000000000000002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157</v>
      </c>
      <c r="AT170" s="228" t="s">
        <v>231</v>
      </c>
      <c r="AU170" s="228" t="s">
        <v>84</v>
      </c>
      <c r="AY170" s="14" t="s">
        <v>124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130</v>
      </c>
      <c r="BM170" s="228" t="s">
        <v>988</v>
      </c>
    </row>
    <row r="171" s="2" customFormat="1" ht="24.15" customHeight="1">
      <c r="A171" s="35"/>
      <c r="B171" s="36"/>
      <c r="C171" s="216" t="s">
        <v>304</v>
      </c>
      <c r="D171" s="216" t="s">
        <v>126</v>
      </c>
      <c r="E171" s="217" t="s">
        <v>358</v>
      </c>
      <c r="F171" s="218" t="s">
        <v>359</v>
      </c>
      <c r="G171" s="219" t="s">
        <v>268</v>
      </c>
      <c r="H171" s="220">
        <v>4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39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130</v>
      </c>
      <c r="AT171" s="228" t="s">
        <v>126</v>
      </c>
      <c r="AU171" s="228" t="s">
        <v>84</v>
      </c>
      <c r="AY171" s="14" t="s">
        <v>124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130</v>
      </c>
      <c r="BM171" s="228" t="s">
        <v>989</v>
      </c>
    </row>
    <row r="172" s="2" customFormat="1" ht="24.15" customHeight="1">
      <c r="A172" s="35"/>
      <c r="B172" s="36"/>
      <c r="C172" s="216" t="s">
        <v>309</v>
      </c>
      <c r="D172" s="216" t="s">
        <v>126</v>
      </c>
      <c r="E172" s="217" t="s">
        <v>370</v>
      </c>
      <c r="F172" s="218" t="s">
        <v>371</v>
      </c>
      <c r="G172" s="219" t="s">
        <v>268</v>
      </c>
      <c r="H172" s="220">
        <v>4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39</v>
      </c>
      <c r="O172" s="88"/>
      <c r="P172" s="226">
        <f>O172*H172</f>
        <v>0</v>
      </c>
      <c r="Q172" s="226">
        <v>0.00167</v>
      </c>
      <c r="R172" s="226">
        <f>Q172*H172</f>
        <v>0.0066800000000000002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130</v>
      </c>
      <c r="AT172" s="228" t="s">
        <v>126</v>
      </c>
      <c r="AU172" s="228" t="s">
        <v>84</v>
      </c>
      <c r="AY172" s="14" t="s">
        <v>124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130</v>
      </c>
      <c r="BM172" s="228" t="s">
        <v>990</v>
      </c>
    </row>
    <row r="173" s="2" customFormat="1" ht="24.15" customHeight="1">
      <c r="A173" s="35"/>
      <c r="B173" s="36"/>
      <c r="C173" s="230" t="s">
        <v>313</v>
      </c>
      <c r="D173" s="230" t="s">
        <v>231</v>
      </c>
      <c r="E173" s="231" t="s">
        <v>374</v>
      </c>
      <c r="F173" s="232" t="s">
        <v>375</v>
      </c>
      <c r="G173" s="233" t="s">
        <v>268</v>
      </c>
      <c r="H173" s="234">
        <v>2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39</v>
      </c>
      <c r="O173" s="88"/>
      <c r="P173" s="226">
        <f>O173*H173</f>
        <v>0</v>
      </c>
      <c r="Q173" s="226">
        <v>0.013400000000000001</v>
      </c>
      <c r="R173" s="226">
        <f>Q173*H173</f>
        <v>0.026800000000000001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157</v>
      </c>
      <c r="AT173" s="228" t="s">
        <v>231</v>
      </c>
      <c r="AU173" s="228" t="s">
        <v>84</v>
      </c>
      <c r="AY173" s="14" t="s">
        <v>124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130</v>
      </c>
      <c r="BM173" s="228" t="s">
        <v>991</v>
      </c>
    </row>
    <row r="174" s="2" customFormat="1" ht="24.15" customHeight="1">
      <c r="A174" s="35"/>
      <c r="B174" s="36"/>
      <c r="C174" s="230" t="s">
        <v>317</v>
      </c>
      <c r="D174" s="230" t="s">
        <v>231</v>
      </c>
      <c r="E174" s="231" t="s">
        <v>378</v>
      </c>
      <c r="F174" s="232" t="s">
        <v>379</v>
      </c>
      <c r="G174" s="233" t="s">
        <v>268</v>
      </c>
      <c r="H174" s="234">
        <v>2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39</v>
      </c>
      <c r="O174" s="88"/>
      <c r="P174" s="226">
        <f>O174*H174</f>
        <v>0</v>
      </c>
      <c r="Q174" s="226">
        <v>0.0095999999999999992</v>
      </c>
      <c r="R174" s="226">
        <f>Q174*H174</f>
        <v>0.019199999999999998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157</v>
      </c>
      <c r="AT174" s="228" t="s">
        <v>231</v>
      </c>
      <c r="AU174" s="228" t="s">
        <v>84</v>
      </c>
      <c r="AY174" s="14" t="s">
        <v>124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130</v>
      </c>
      <c r="BM174" s="228" t="s">
        <v>992</v>
      </c>
    </row>
    <row r="175" s="2" customFormat="1" ht="24.15" customHeight="1">
      <c r="A175" s="35"/>
      <c r="B175" s="36"/>
      <c r="C175" s="216" t="s">
        <v>321</v>
      </c>
      <c r="D175" s="216" t="s">
        <v>126</v>
      </c>
      <c r="E175" s="217" t="s">
        <v>382</v>
      </c>
      <c r="F175" s="218" t="s">
        <v>383</v>
      </c>
      <c r="G175" s="219" t="s">
        <v>268</v>
      </c>
      <c r="H175" s="220">
        <v>2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39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130</v>
      </c>
      <c r="AT175" s="228" t="s">
        <v>126</v>
      </c>
      <c r="AU175" s="228" t="s">
        <v>84</v>
      </c>
      <c r="AY175" s="14" t="s">
        <v>124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130</v>
      </c>
      <c r="BM175" s="228" t="s">
        <v>993</v>
      </c>
    </row>
    <row r="176" s="2" customFormat="1" ht="24.15" customHeight="1">
      <c r="A176" s="35"/>
      <c r="B176" s="36"/>
      <c r="C176" s="230" t="s">
        <v>325</v>
      </c>
      <c r="D176" s="230" t="s">
        <v>231</v>
      </c>
      <c r="E176" s="231" t="s">
        <v>389</v>
      </c>
      <c r="F176" s="232" t="s">
        <v>390</v>
      </c>
      <c r="G176" s="233" t="s">
        <v>268</v>
      </c>
      <c r="H176" s="234">
        <v>1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39</v>
      </c>
      <c r="O176" s="88"/>
      <c r="P176" s="226">
        <f>O176*H176</f>
        <v>0</v>
      </c>
      <c r="Q176" s="226">
        <v>0.0050000000000000001</v>
      </c>
      <c r="R176" s="226">
        <f>Q176*H176</f>
        <v>0.0050000000000000001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157</v>
      </c>
      <c r="AT176" s="228" t="s">
        <v>231</v>
      </c>
      <c r="AU176" s="228" t="s">
        <v>84</v>
      </c>
      <c r="AY176" s="14" t="s">
        <v>124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130</v>
      </c>
      <c r="BM176" s="228" t="s">
        <v>994</v>
      </c>
    </row>
    <row r="177" s="2" customFormat="1" ht="24.15" customHeight="1">
      <c r="A177" s="35"/>
      <c r="B177" s="36"/>
      <c r="C177" s="230" t="s">
        <v>329</v>
      </c>
      <c r="D177" s="230" t="s">
        <v>231</v>
      </c>
      <c r="E177" s="231" t="s">
        <v>888</v>
      </c>
      <c r="F177" s="232" t="s">
        <v>889</v>
      </c>
      <c r="G177" s="233" t="s">
        <v>268</v>
      </c>
      <c r="H177" s="234">
        <v>1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39</v>
      </c>
      <c r="O177" s="88"/>
      <c r="P177" s="226">
        <f>O177*H177</f>
        <v>0</v>
      </c>
      <c r="Q177" s="226">
        <v>0.0060000000000000001</v>
      </c>
      <c r="R177" s="226">
        <f>Q177*H177</f>
        <v>0.0060000000000000001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157</v>
      </c>
      <c r="AT177" s="228" t="s">
        <v>231</v>
      </c>
      <c r="AU177" s="228" t="s">
        <v>84</v>
      </c>
      <c r="AY177" s="14" t="s">
        <v>124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130</v>
      </c>
      <c r="BM177" s="228" t="s">
        <v>995</v>
      </c>
    </row>
    <row r="178" s="2" customFormat="1" ht="24.15" customHeight="1">
      <c r="A178" s="35"/>
      <c r="B178" s="36"/>
      <c r="C178" s="216" t="s">
        <v>333</v>
      </c>
      <c r="D178" s="216" t="s">
        <v>126</v>
      </c>
      <c r="E178" s="217" t="s">
        <v>409</v>
      </c>
      <c r="F178" s="218" t="s">
        <v>410</v>
      </c>
      <c r="G178" s="219" t="s">
        <v>151</v>
      </c>
      <c r="H178" s="220">
        <v>23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39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130</v>
      </c>
      <c r="AT178" s="228" t="s">
        <v>126</v>
      </c>
      <c r="AU178" s="228" t="s">
        <v>84</v>
      </c>
      <c r="AY178" s="14" t="s">
        <v>124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130</v>
      </c>
      <c r="BM178" s="228" t="s">
        <v>996</v>
      </c>
    </row>
    <row r="179" s="2" customFormat="1" ht="24.15" customHeight="1">
      <c r="A179" s="35"/>
      <c r="B179" s="36"/>
      <c r="C179" s="230" t="s">
        <v>337</v>
      </c>
      <c r="D179" s="230" t="s">
        <v>231</v>
      </c>
      <c r="E179" s="231" t="s">
        <v>413</v>
      </c>
      <c r="F179" s="232" t="s">
        <v>414</v>
      </c>
      <c r="G179" s="233" t="s">
        <v>151</v>
      </c>
      <c r="H179" s="234">
        <v>25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39</v>
      </c>
      <c r="O179" s="88"/>
      <c r="P179" s="226">
        <f>O179*H179</f>
        <v>0</v>
      </c>
      <c r="Q179" s="226">
        <v>0.00027</v>
      </c>
      <c r="R179" s="226">
        <f>Q179*H179</f>
        <v>0.0067499999999999999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157</v>
      </c>
      <c r="AT179" s="228" t="s">
        <v>231</v>
      </c>
      <c r="AU179" s="228" t="s">
        <v>84</v>
      </c>
      <c r="AY179" s="14" t="s">
        <v>124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130</v>
      </c>
      <c r="BM179" s="228" t="s">
        <v>997</v>
      </c>
    </row>
    <row r="180" s="2" customFormat="1" ht="24.15" customHeight="1">
      <c r="A180" s="35"/>
      <c r="B180" s="36"/>
      <c r="C180" s="216" t="s">
        <v>341</v>
      </c>
      <c r="D180" s="216" t="s">
        <v>126</v>
      </c>
      <c r="E180" s="217" t="s">
        <v>417</v>
      </c>
      <c r="F180" s="218" t="s">
        <v>418</v>
      </c>
      <c r="G180" s="219" t="s">
        <v>151</v>
      </c>
      <c r="H180" s="220">
        <v>7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39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130</v>
      </c>
      <c r="AT180" s="228" t="s">
        <v>126</v>
      </c>
      <c r="AU180" s="228" t="s">
        <v>84</v>
      </c>
      <c r="AY180" s="14" t="s">
        <v>124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82</v>
      </c>
      <c r="BK180" s="229">
        <f>ROUND(I180*H180,2)</f>
        <v>0</v>
      </c>
      <c r="BL180" s="14" t="s">
        <v>130</v>
      </c>
      <c r="BM180" s="228" t="s">
        <v>998</v>
      </c>
    </row>
    <row r="181" s="2" customFormat="1" ht="24.15" customHeight="1">
      <c r="A181" s="35"/>
      <c r="B181" s="36"/>
      <c r="C181" s="230" t="s">
        <v>345</v>
      </c>
      <c r="D181" s="230" t="s">
        <v>231</v>
      </c>
      <c r="E181" s="231" t="s">
        <v>421</v>
      </c>
      <c r="F181" s="232" t="s">
        <v>422</v>
      </c>
      <c r="G181" s="233" t="s">
        <v>151</v>
      </c>
      <c r="H181" s="234">
        <v>8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39</v>
      </c>
      <c r="O181" s="88"/>
      <c r="P181" s="226">
        <f>O181*H181</f>
        <v>0</v>
      </c>
      <c r="Q181" s="226">
        <v>0.00042000000000000002</v>
      </c>
      <c r="R181" s="226">
        <f>Q181*H181</f>
        <v>0.0033600000000000001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157</v>
      </c>
      <c r="AT181" s="228" t="s">
        <v>231</v>
      </c>
      <c r="AU181" s="228" t="s">
        <v>84</v>
      </c>
      <c r="AY181" s="14" t="s">
        <v>124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130</v>
      </c>
      <c r="BM181" s="228" t="s">
        <v>999</v>
      </c>
    </row>
    <row r="182" s="2" customFormat="1" ht="24.15" customHeight="1">
      <c r="A182" s="35"/>
      <c r="B182" s="36"/>
      <c r="C182" s="216" t="s">
        <v>349</v>
      </c>
      <c r="D182" s="216" t="s">
        <v>126</v>
      </c>
      <c r="E182" s="217" t="s">
        <v>738</v>
      </c>
      <c r="F182" s="218" t="s">
        <v>739</v>
      </c>
      <c r="G182" s="219" t="s">
        <v>151</v>
      </c>
      <c r="H182" s="220">
        <v>443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39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130</v>
      </c>
      <c r="AT182" s="228" t="s">
        <v>126</v>
      </c>
      <c r="AU182" s="228" t="s">
        <v>84</v>
      </c>
      <c r="AY182" s="14" t="s">
        <v>124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130</v>
      </c>
      <c r="BM182" s="228" t="s">
        <v>1000</v>
      </c>
    </row>
    <row r="183" s="2" customFormat="1" ht="24.15" customHeight="1">
      <c r="A183" s="35"/>
      <c r="B183" s="36"/>
      <c r="C183" s="230" t="s">
        <v>353</v>
      </c>
      <c r="D183" s="230" t="s">
        <v>231</v>
      </c>
      <c r="E183" s="231" t="s">
        <v>741</v>
      </c>
      <c r="F183" s="232" t="s">
        <v>742</v>
      </c>
      <c r="G183" s="233" t="s">
        <v>151</v>
      </c>
      <c r="H183" s="234">
        <v>487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39</v>
      </c>
      <c r="O183" s="88"/>
      <c r="P183" s="226">
        <f>O183*H183</f>
        <v>0</v>
      </c>
      <c r="Q183" s="226">
        <v>0.00106</v>
      </c>
      <c r="R183" s="226">
        <f>Q183*H183</f>
        <v>0.51622000000000001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157</v>
      </c>
      <c r="AT183" s="228" t="s">
        <v>231</v>
      </c>
      <c r="AU183" s="228" t="s">
        <v>84</v>
      </c>
      <c r="AY183" s="14" t="s">
        <v>124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130</v>
      </c>
      <c r="BM183" s="228" t="s">
        <v>1001</v>
      </c>
    </row>
    <row r="184" s="2" customFormat="1" ht="24.15" customHeight="1">
      <c r="A184" s="35"/>
      <c r="B184" s="36"/>
      <c r="C184" s="216" t="s">
        <v>357</v>
      </c>
      <c r="D184" s="216" t="s">
        <v>126</v>
      </c>
      <c r="E184" s="217" t="s">
        <v>425</v>
      </c>
      <c r="F184" s="218" t="s">
        <v>426</v>
      </c>
      <c r="G184" s="219" t="s">
        <v>151</v>
      </c>
      <c r="H184" s="220">
        <v>3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39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130</v>
      </c>
      <c r="AT184" s="228" t="s">
        <v>126</v>
      </c>
      <c r="AU184" s="228" t="s">
        <v>84</v>
      </c>
      <c r="AY184" s="14" t="s">
        <v>124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82</v>
      </c>
      <c r="BK184" s="229">
        <f>ROUND(I184*H184,2)</f>
        <v>0</v>
      </c>
      <c r="BL184" s="14" t="s">
        <v>130</v>
      </c>
      <c r="BM184" s="228" t="s">
        <v>1002</v>
      </c>
    </row>
    <row r="185" s="2" customFormat="1" ht="24.15" customHeight="1">
      <c r="A185" s="35"/>
      <c r="B185" s="36"/>
      <c r="C185" s="230" t="s">
        <v>361</v>
      </c>
      <c r="D185" s="230" t="s">
        <v>231</v>
      </c>
      <c r="E185" s="231" t="s">
        <v>429</v>
      </c>
      <c r="F185" s="232" t="s">
        <v>430</v>
      </c>
      <c r="G185" s="233" t="s">
        <v>151</v>
      </c>
      <c r="H185" s="234">
        <v>4</v>
      </c>
      <c r="I185" s="235"/>
      <c r="J185" s="236">
        <f>ROUND(I185*H185,2)</f>
        <v>0</v>
      </c>
      <c r="K185" s="237"/>
      <c r="L185" s="238"/>
      <c r="M185" s="239" t="s">
        <v>1</v>
      </c>
      <c r="N185" s="240" t="s">
        <v>39</v>
      </c>
      <c r="O185" s="88"/>
      <c r="P185" s="226">
        <f>O185*H185</f>
        <v>0</v>
      </c>
      <c r="Q185" s="226">
        <v>0.0021099999999999999</v>
      </c>
      <c r="R185" s="226">
        <f>Q185*H185</f>
        <v>0.0084399999999999996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157</v>
      </c>
      <c r="AT185" s="228" t="s">
        <v>231</v>
      </c>
      <c r="AU185" s="228" t="s">
        <v>84</v>
      </c>
      <c r="AY185" s="14" t="s">
        <v>124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130</v>
      </c>
      <c r="BM185" s="228" t="s">
        <v>1003</v>
      </c>
    </row>
    <row r="186" s="2" customFormat="1" ht="24.15" customHeight="1">
      <c r="A186" s="35"/>
      <c r="B186" s="36"/>
      <c r="C186" s="216" t="s">
        <v>365</v>
      </c>
      <c r="D186" s="216" t="s">
        <v>126</v>
      </c>
      <c r="E186" s="217" t="s">
        <v>441</v>
      </c>
      <c r="F186" s="218" t="s">
        <v>442</v>
      </c>
      <c r="G186" s="219" t="s">
        <v>268</v>
      </c>
      <c r="H186" s="220">
        <v>4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39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130</v>
      </c>
      <c r="AT186" s="228" t="s">
        <v>126</v>
      </c>
      <c r="AU186" s="228" t="s">
        <v>84</v>
      </c>
      <c r="AY186" s="14" t="s">
        <v>124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130</v>
      </c>
      <c r="BM186" s="228" t="s">
        <v>1004</v>
      </c>
    </row>
    <row r="187" s="2" customFormat="1" ht="24.15" customHeight="1">
      <c r="A187" s="35"/>
      <c r="B187" s="36"/>
      <c r="C187" s="230" t="s">
        <v>369</v>
      </c>
      <c r="D187" s="230" t="s">
        <v>231</v>
      </c>
      <c r="E187" s="231" t="s">
        <v>445</v>
      </c>
      <c r="F187" s="232" t="s">
        <v>446</v>
      </c>
      <c r="G187" s="233" t="s">
        <v>268</v>
      </c>
      <c r="H187" s="234">
        <v>4</v>
      </c>
      <c r="I187" s="235"/>
      <c r="J187" s="236">
        <f>ROUND(I187*H187,2)</f>
        <v>0</v>
      </c>
      <c r="K187" s="237"/>
      <c r="L187" s="238"/>
      <c r="M187" s="239" t="s">
        <v>1</v>
      </c>
      <c r="N187" s="240" t="s">
        <v>39</v>
      </c>
      <c r="O187" s="88"/>
      <c r="P187" s="226">
        <f>O187*H187</f>
        <v>0</v>
      </c>
      <c r="Q187" s="226">
        <v>5.0000000000000002E-05</v>
      </c>
      <c r="R187" s="226">
        <f>Q187*H187</f>
        <v>0.00020000000000000001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157</v>
      </c>
      <c r="AT187" s="228" t="s">
        <v>231</v>
      </c>
      <c r="AU187" s="228" t="s">
        <v>84</v>
      </c>
      <c r="AY187" s="14" t="s">
        <v>124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130</v>
      </c>
      <c r="BM187" s="228" t="s">
        <v>1005</v>
      </c>
    </row>
    <row r="188" s="2" customFormat="1" ht="24.15" customHeight="1">
      <c r="A188" s="35"/>
      <c r="B188" s="36"/>
      <c r="C188" s="216" t="s">
        <v>373</v>
      </c>
      <c r="D188" s="216" t="s">
        <v>126</v>
      </c>
      <c r="E188" s="217" t="s">
        <v>457</v>
      </c>
      <c r="F188" s="218" t="s">
        <v>458</v>
      </c>
      <c r="G188" s="219" t="s">
        <v>268</v>
      </c>
      <c r="H188" s="220">
        <v>12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39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130</v>
      </c>
      <c r="AT188" s="228" t="s">
        <v>126</v>
      </c>
      <c r="AU188" s="228" t="s">
        <v>84</v>
      </c>
      <c r="AY188" s="14" t="s">
        <v>124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130</v>
      </c>
      <c r="BM188" s="228" t="s">
        <v>1006</v>
      </c>
    </row>
    <row r="189" s="2" customFormat="1" ht="24.15" customHeight="1">
      <c r="A189" s="35"/>
      <c r="B189" s="36"/>
      <c r="C189" s="230" t="s">
        <v>377</v>
      </c>
      <c r="D189" s="230" t="s">
        <v>231</v>
      </c>
      <c r="E189" s="231" t="s">
        <v>749</v>
      </c>
      <c r="F189" s="232" t="s">
        <v>750</v>
      </c>
      <c r="G189" s="233" t="s">
        <v>268</v>
      </c>
      <c r="H189" s="234">
        <v>11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39</v>
      </c>
      <c r="O189" s="88"/>
      <c r="P189" s="226">
        <f>O189*H189</f>
        <v>0</v>
      </c>
      <c r="Q189" s="226">
        <v>0.00022000000000000001</v>
      </c>
      <c r="R189" s="226">
        <f>Q189*H189</f>
        <v>0.0024200000000000003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157</v>
      </c>
      <c r="AT189" s="228" t="s">
        <v>231</v>
      </c>
      <c r="AU189" s="228" t="s">
        <v>84</v>
      </c>
      <c r="AY189" s="14" t="s">
        <v>124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82</v>
      </c>
      <c r="BK189" s="229">
        <f>ROUND(I189*H189,2)</f>
        <v>0</v>
      </c>
      <c r="BL189" s="14" t="s">
        <v>130</v>
      </c>
      <c r="BM189" s="228" t="s">
        <v>1007</v>
      </c>
    </row>
    <row r="190" s="2" customFormat="1" ht="24.15" customHeight="1">
      <c r="A190" s="35"/>
      <c r="B190" s="36"/>
      <c r="C190" s="230" t="s">
        <v>381</v>
      </c>
      <c r="D190" s="230" t="s">
        <v>231</v>
      </c>
      <c r="E190" s="231" t="s">
        <v>461</v>
      </c>
      <c r="F190" s="232" t="s">
        <v>462</v>
      </c>
      <c r="G190" s="233" t="s">
        <v>268</v>
      </c>
      <c r="H190" s="234">
        <v>1</v>
      </c>
      <c r="I190" s="235"/>
      <c r="J190" s="236">
        <f>ROUND(I190*H190,2)</f>
        <v>0</v>
      </c>
      <c r="K190" s="237"/>
      <c r="L190" s="238"/>
      <c r="M190" s="239" t="s">
        <v>1</v>
      </c>
      <c r="N190" s="240" t="s">
        <v>39</v>
      </c>
      <c r="O190" s="88"/>
      <c r="P190" s="226">
        <f>O190*H190</f>
        <v>0</v>
      </c>
      <c r="Q190" s="226">
        <v>0.00018000000000000001</v>
      </c>
      <c r="R190" s="226">
        <f>Q190*H190</f>
        <v>0.00018000000000000001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157</v>
      </c>
      <c r="AT190" s="228" t="s">
        <v>231</v>
      </c>
      <c r="AU190" s="228" t="s">
        <v>84</v>
      </c>
      <c r="AY190" s="14" t="s">
        <v>124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82</v>
      </c>
      <c r="BK190" s="229">
        <f>ROUND(I190*H190,2)</f>
        <v>0</v>
      </c>
      <c r="BL190" s="14" t="s">
        <v>130</v>
      </c>
      <c r="BM190" s="228" t="s">
        <v>1008</v>
      </c>
    </row>
    <row r="191" s="2" customFormat="1" ht="24.15" customHeight="1">
      <c r="A191" s="35"/>
      <c r="B191" s="36"/>
      <c r="C191" s="216" t="s">
        <v>385</v>
      </c>
      <c r="D191" s="216" t="s">
        <v>126</v>
      </c>
      <c r="E191" s="217" t="s">
        <v>465</v>
      </c>
      <c r="F191" s="218" t="s">
        <v>466</v>
      </c>
      <c r="G191" s="219" t="s">
        <v>268</v>
      </c>
      <c r="H191" s="220">
        <v>2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39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130</v>
      </c>
      <c r="AT191" s="228" t="s">
        <v>126</v>
      </c>
      <c r="AU191" s="228" t="s">
        <v>84</v>
      </c>
      <c r="AY191" s="14" t="s">
        <v>124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82</v>
      </c>
      <c r="BK191" s="229">
        <f>ROUND(I191*H191,2)</f>
        <v>0</v>
      </c>
      <c r="BL191" s="14" t="s">
        <v>130</v>
      </c>
      <c r="BM191" s="228" t="s">
        <v>1009</v>
      </c>
    </row>
    <row r="192" s="2" customFormat="1" ht="24.15" customHeight="1">
      <c r="A192" s="35"/>
      <c r="B192" s="36"/>
      <c r="C192" s="230" t="s">
        <v>220</v>
      </c>
      <c r="D192" s="230" t="s">
        <v>231</v>
      </c>
      <c r="E192" s="231" t="s">
        <v>754</v>
      </c>
      <c r="F192" s="232" t="s">
        <v>755</v>
      </c>
      <c r="G192" s="233" t="s">
        <v>268</v>
      </c>
      <c r="H192" s="234">
        <v>2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39</v>
      </c>
      <c r="O192" s="88"/>
      <c r="P192" s="226">
        <f>O192*H192</f>
        <v>0</v>
      </c>
      <c r="Q192" s="226">
        <v>0.00042999999999999999</v>
      </c>
      <c r="R192" s="226">
        <f>Q192*H192</f>
        <v>0.00085999999999999998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157</v>
      </c>
      <c r="AT192" s="228" t="s">
        <v>231</v>
      </c>
      <c r="AU192" s="228" t="s">
        <v>84</v>
      </c>
      <c r="AY192" s="14" t="s">
        <v>124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82</v>
      </c>
      <c r="BK192" s="229">
        <f>ROUND(I192*H192,2)</f>
        <v>0</v>
      </c>
      <c r="BL192" s="14" t="s">
        <v>130</v>
      </c>
      <c r="BM192" s="228" t="s">
        <v>1010</v>
      </c>
    </row>
    <row r="193" s="2" customFormat="1" ht="24.15" customHeight="1">
      <c r="A193" s="35"/>
      <c r="B193" s="36"/>
      <c r="C193" s="216" t="s">
        <v>392</v>
      </c>
      <c r="D193" s="216" t="s">
        <v>126</v>
      </c>
      <c r="E193" s="217" t="s">
        <v>1011</v>
      </c>
      <c r="F193" s="218" t="s">
        <v>1012</v>
      </c>
      <c r="G193" s="219" t="s">
        <v>268</v>
      </c>
      <c r="H193" s="220">
        <v>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39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130</v>
      </c>
      <c r="AT193" s="228" t="s">
        <v>126</v>
      </c>
      <c r="AU193" s="228" t="s">
        <v>84</v>
      </c>
      <c r="AY193" s="14" t="s">
        <v>124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82</v>
      </c>
      <c r="BK193" s="229">
        <f>ROUND(I193*H193,2)</f>
        <v>0</v>
      </c>
      <c r="BL193" s="14" t="s">
        <v>130</v>
      </c>
      <c r="BM193" s="228" t="s">
        <v>1013</v>
      </c>
    </row>
    <row r="194" s="2" customFormat="1" ht="24.15" customHeight="1">
      <c r="A194" s="35"/>
      <c r="B194" s="36"/>
      <c r="C194" s="230" t="s">
        <v>396</v>
      </c>
      <c r="D194" s="230" t="s">
        <v>231</v>
      </c>
      <c r="E194" s="231" t="s">
        <v>1014</v>
      </c>
      <c r="F194" s="232" t="s">
        <v>1015</v>
      </c>
      <c r="G194" s="233" t="s">
        <v>268</v>
      </c>
      <c r="H194" s="234">
        <v>1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39</v>
      </c>
      <c r="O194" s="88"/>
      <c r="P194" s="226">
        <f>O194*H194</f>
        <v>0</v>
      </c>
      <c r="Q194" s="226">
        <v>0.00048999999999999998</v>
      </c>
      <c r="R194" s="226">
        <f>Q194*H194</f>
        <v>0.00048999999999999998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157</v>
      </c>
      <c r="AT194" s="228" t="s">
        <v>231</v>
      </c>
      <c r="AU194" s="228" t="s">
        <v>84</v>
      </c>
      <c r="AY194" s="14" t="s">
        <v>124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82</v>
      </c>
      <c r="BK194" s="229">
        <f>ROUND(I194*H194,2)</f>
        <v>0</v>
      </c>
      <c r="BL194" s="14" t="s">
        <v>130</v>
      </c>
      <c r="BM194" s="228" t="s">
        <v>1016</v>
      </c>
    </row>
    <row r="195" s="2" customFormat="1" ht="24.15" customHeight="1">
      <c r="A195" s="35"/>
      <c r="B195" s="36"/>
      <c r="C195" s="216" t="s">
        <v>400</v>
      </c>
      <c r="D195" s="216" t="s">
        <v>126</v>
      </c>
      <c r="E195" s="217" t="s">
        <v>1017</v>
      </c>
      <c r="F195" s="218" t="s">
        <v>1018</v>
      </c>
      <c r="G195" s="219" t="s">
        <v>268</v>
      </c>
      <c r="H195" s="220">
        <v>4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39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130</v>
      </c>
      <c r="AT195" s="228" t="s">
        <v>126</v>
      </c>
      <c r="AU195" s="228" t="s">
        <v>84</v>
      </c>
      <c r="AY195" s="14" t="s">
        <v>124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82</v>
      </c>
      <c r="BK195" s="229">
        <f>ROUND(I195*H195,2)</f>
        <v>0</v>
      </c>
      <c r="BL195" s="14" t="s">
        <v>130</v>
      </c>
      <c r="BM195" s="228" t="s">
        <v>1019</v>
      </c>
    </row>
    <row r="196" s="2" customFormat="1" ht="24.15" customHeight="1">
      <c r="A196" s="35"/>
      <c r="B196" s="36"/>
      <c r="C196" s="230" t="s">
        <v>404</v>
      </c>
      <c r="D196" s="230" t="s">
        <v>231</v>
      </c>
      <c r="E196" s="231" t="s">
        <v>1020</v>
      </c>
      <c r="F196" s="232" t="s">
        <v>1021</v>
      </c>
      <c r="G196" s="233" t="s">
        <v>268</v>
      </c>
      <c r="H196" s="234">
        <v>4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39</v>
      </c>
      <c r="O196" s="88"/>
      <c r="P196" s="226">
        <f>O196*H196</f>
        <v>0</v>
      </c>
      <c r="Q196" s="226">
        <v>0.00042000000000000002</v>
      </c>
      <c r="R196" s="226">
        <f>Q196*H196</f>
        <v>0.0016800000000000001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157</v>
      </c>
      <c r="AT196" s="228" t="s">
        <v>231</v>
      </c>
      <c r="AU196" s="228" t="s">
        <v>84</v>
      </c>
      <c r="AY196" s="14" t="s">
        <v>124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82</v>
      </c>
      <c r="BK196" s="229">
        <f>ROUND(I196*H196,2)</f>
        <v>0</v>
      </c>
      <c r="BL196" s="14" t="s">
        <v>130</v>
      </c>
      <c r="BM196" s="228" t="s">
        <v>1022</v>
      </c>
    </row>
    <row r="197" s="2" customFormat="1" ht="21.75" customHeight="1">
      <c r="A197" s="35"/>
      <c r="B197" s="36"/>
      <c r="C197" s="216" t="s">
        <v>408</v>
      </c>
      <c r="D197" s="216" t="s">
        <v>126</v>
      </c>
      <c r="E197" s="217" t="s">
        <v>529</v>
      </c>
      <c r="F197" s="218" t="s">
        <v>530</v>
      </c>
      <c r="G197" s="219" t="s">
        <v>268</v>
      </c>
      <c r="H197" s="220">
        <v>2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39</v>
      </c>
      <c r="O197" s="88"/>
      <c r="P197" s="226">
        <f>O197*H197</f>
        <v>0</v>
      </c>
      <c r="Q197" s="226">
        <v>0.0016199999999999999</v>
      </c>
      <c r="R197" s="226">
        <f>Q197*H197</f>
        <v>0.0032399999999999998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130</v>
      </c>
      <c r="AT197" s="228" t="s">
        <v>126</v>
      </c>
      <c r="AU197" s="228" t="s">
        <v>84</v>
      </c>
      <c r="AY197" s="14" t="s">
        <v>124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82</v>
      </c>
      <c r="BK197" s="229">
        <f>ROUND(I197*H197,2)</f>
        <v>0</v>
      </c>
      <c r="BL197" s="14" t="s">
        <v>130</v>
      </c>
      <c r="BM197" s="228" t="s">
        <v>1023</v>
      </c>
    </row>
    <row r="198" s="2" customFormat="1" ht="24.15" customHeight="1">
      <c r="A198" s="35"/>
      <c r="B198" s="36"/>
      <c r="C198" s="230" t="s">
        <v>412</v>
      </c>
      <c r="D198" s="230" t="s">
        <v>231</v>
      </c>
      <c r="E198" s="231" t="s">
        <v>533</v>
      </c>
      <c r="F198" s="232" t="s">
        <v>534</v>
      </c>
      <c r="G198" s="233" t="s">
        <v>268</v>
      </c>
      <c r="H198" s="234">
        <v>2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39</v>
      </c>
      <c r="O198" s="88"/>
      <c r="P198" s="226">
        <f>O198*H198</f>
        <v>0</v>
      </c>
      <c r="Q198" s="226">
        <v>0.01847</v>
      </c>
      <c r="R198" s="226">
        <f>Q198*H198</f>
        <v>0.036940000000000001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157</v>
      </c>
      <c r="AT198" s="228" t="s">
        <v>231</v>
      </c>
      <c r="AU198" s="228" t="s">
        <v>84</v>
      </c>
      <c r="AY198" s="14" t="s">
        <v>124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82</v>
      </c>
      <c r="BK198" s="229">
        <f>ROUND(I198*H198,2)</f>
        <v>0</v>
      </c>
      <c r="BL198" s="14" t="s">
        <v>130</v>
      </c>
      <c r="BM198" s="228" t="s">
        <v>1024</v>
      </c>
    </row>
    <row r="199" s="2" customFormat="1" ht="24.15" customHeight="1">
      <c r="A199" s="35"/>
      <c r="B199" s="36"/>
      <c r="C199" s="230" t="s">
        <v>416</v>
      </c>
      <c r="D199" s="230" t="s">
        <v>231</v>
      </c>
      <c r="E199" s="231" t="s">
        <v>537</v>
      </c>
      <c r="F199" s="232" t="s">
        <v>538</v>
      </c>
      <c r="G199" s="233" t="s">
        <v>268</v>
      </c>
      <c r="H199" s="234">
        <v>2</v>
      </c>
      <c r="I199" s="235"/>
      <c r="J199" s="236">
        <f>ROUND(I199*H199,2)</f>
        <v>0</v>
      </c>
      <c r="K199" s="237"/>
      <c r="L199" s="238"/>
      <c r="M199" s="239" t="s">
        <v>1</v>
      </c>
      <c r="N199" s="240" t="s">
        <v>39</v>
      </c>
      <c r="O199" s="88"/>
      <c r="P199" s="226">
        <f>O199*H199</f>
        <v>0</v>
      </c>
      <c r="Q199" s="226">
        <v>0.0065399999999999998</v>
      </c>
      <c r="R199" s="226">
        <f>Q199*H199</f>
        <v>0.01308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157</v>
      </c>
      <c r="AT199" s="228" t="s">
        <v>231</v>
      </c>
      <c r="AU199" s="228" t="s">
        <v>84</v>
      </c>
      <c r="AY199" s="14" t="s">
        <v>124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82</v>
      </c>
      <c r="BK199" s="229">
        <f>ROUND(I199*H199,2)</f>
        <v>0</v>
      </c>
      <c r="BL199" s="14" t="s">
        <v>130</v>
      </c>
      <c r="BM199" s="228" t="s">
        <v>1025</v>
      </c>
    </row>
    <row r="200" s="2" customFormat="1" ht="16.5" customHeight="1">
      <c r="A200" s="35"/>
      <c r="B200" s="36"/>
      <c r="C200" s="216" t="s">
        <v>420</v>
      </c>
      <c r="D200" s="216" t="s">
        <v>126</v>
      </c>
      <c r="E200" s="217" t="s">
        <v>783</v>
      </c>
      <c r="F200" s="218" t="s">
        <v>784</v>
      </c>
      <c r="G200" s="219" t="s">
        <v>268</v>
      </c>
      <c r="H200" s="220">
        <v>1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39</v>
      </c>
      <c r="O200" s="88"/>
      <c r="P200" s="226">
        <f>O200*H200</f>
        <v>0</v>
      </c>
      <c r="Q200" s="226">
        <v>0.0013600000000000001</v>
      </c>
      <c r="R200" s="226">
        <f>Q200*H200</f>
        <v>0.0013600000000000001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130</v>
      </c>
      <c r="AT200" s="228" t="s">
        <v>126</v>
      </c>
      <c r="AU200" s="228" t="s">
        <v>84</v>
      </c>
      <c r="AY200" s="14" t="s">
        <v>124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82</v>
      </c>
      <c r="BK200" s="229">
        <f>ROUND(I200*H200,2)</f>
        <v>0</v>
      </c>
      <c r="BL200" s="14" t="s">
        <v>130</v>
      </c>
      <c r="BM200" s="228" t="s">
        <v>1026</v>
      </c>
    </row>
    <row r="201" s="2" customFormat="1" ht="24.15" customHeight="1">
      <c r="A201" s="35"/>
      <c r="B201" s="36"/>
      <c r="C201" s="230" t="s">
        <v>424</v>
      </c>
      <c r="D201" s="230" t="s">
        <v>231</v>
      </c>
      <c r="E201" s="231" t="s">
        <v>786</v>
      </c>
      <c r="F201" s="232" t="s">
        <v>787</v>
      </c>
      <c r="G201" s="233" t="s">
        <v>268</v>
      </c>
      <c r="H201" s="234">
        <v>1</v>
      </c>
      <c r="I201" s="235"/>
      <c r="J201" s="236">
        <f>ROUND(I201*H201,2)</f>
        <v>0</v>
      </c>
      <c r="K201" s="237"/>
      <c r="L201" s="238"/>
      <c r="M201" s="239" t="s">
        <v>1</v>
      </c>
      <c r="N201" s="240" t="s">
        <v>39</v>
      </c>
      <c r="O201" s="88"/>
      <c r="P201" s="226">
        <f>O201*H201</f>
        <v>0</v>
      </c>
      <c r="Q201" s="226">
        <v>0.0395</v>
      </c>
      <c r="R201" s="226">
        <f>Q201*H201</f>
        <v>0.0395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157</v>
      </c>
      <c r="AT201" s="228" t="s">
        <v>231</v>
      </c>
      <c r="AU201" s="228" t="s">
        <v>84</v>
      </c>
      <c r="AY201" s="14" t="s">
        <v>124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82</v>
      </c>
      <c r="BK201" s="229">
        <f>ROUND(I201*H201,2)</f>
        <v>0</v>
      </c>
      <c r="BL201" s="14" t="s">
        <v>130</v>
      </c>
      <c r="BM201" s="228" t="s">
        <v>1027</v>
      </c>
    </row>
    <row r="202" s="2" customFormat="1" ht="24.15" customHeight="1">
      <c r="A202" s="35"/>
      <c r="B202" s="36"/>
      <c r="C202" s="230" t="s">
        <v>428</v>
      </c>
      <c r="D202" s="230" t="s">
        <v>231</v>
      </c>
      <c r="E202" s="231" t="s">
        <v>789</v>
      </c>
      <c r="F202" s="232" t="s">
        <v>790</v>
      </c>
      <c r="G202" s="233" t="s">
        <v>268</v>
      </c>
      <c r="H202" s="234">
        <v>1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39</v>
      </c>
      <c r="O202" s="88"/>
      <c r="P202" s="226">
        <f>O202*H202</f>
        <v>0</v>
      </c>
      <c r="Q202" s="226">
        <v>0.0015</v>
      </c>
      <c r="R202" s="226">
        <f>Q202*H202</f>
        <v>0.0015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157</v>
      </c>
      <c r="AT202" s="228" t="s">
        <v>231</v>
      </c>
      <c r="AU202" s="228" t="s">
        <v>84</v>
      </c>
      <c r="AY202" s="14" t="s">
        <v>124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82</v>
      </c>
      <c r="BK202" s="229">
        <f>ROUND(I202*H202,2)</f>
        <v>0</v>
      </c>
      <c r="BL202" s="14" t="s">
        <v>130</v>
      </c>
      <c r="BM202" s="228" t="s">
        <v>1028</v>
      </c>
    </row>
    <row r="203" s="2" customFormat="1" ht="16.5" customHeight="1">
      <c r="A203" s="35"/>
      <c r="B203" s="36"/>
      <c r="C203" s="216" t="s">
        <v>432</v>
      </c>
      <c r="D203" s="216" t="s">
        <v>126</v>
      </c>
      <c r="E203" s="217" t="s">
        <v>565</v>
      </c>
      <c r="F203" s="218" t="s">
        <v>566</v>
      </c>
      <c r="G203" s="219" t="s">
        <v>268</v>
      </c>
      <c r="H203" s="220">
        <v>1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39</v>
      </c>
      <c r="O203" s="88"/>
      <c r="P203" s="226">
        <f>O203*H203</f>
        <v>0</v>
      </c>
      <c r="Q203" s="226">
        <v>0.0013600000000000001</v>
      </c>
      <c r="R203" s="226">
        <f>Q203*H203</f>
        <v>0.0013600000000000001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130</v>
      </c>
      <c r="AT203" s="228" t="s">
        <v>126</v>
      </c>
      <c r="AU203" s="228" t="s">
        <v>84</v>
      </c>
      <c r="AY203" s="14" t="s">
        <v>124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82</v>
      </c>
      <c r="BK203" s="229">
        <f>ROUND(I203*H203,2)</f>
        <v>0</v>
      </c>
      <c r="BL203" s="14" t="s">
        <v>130</v>
      </c>
      <c r="BM203" s="228" t="s">
        <v>1029</v>
      </c>
    </row>
    <row r="204" s="2" customFormat="1" ht="24.15" customHeight="1">
      <c r="A204" s="35"/>
      <c r="B204" s="36"/>
      <c r="C204" s="230" t="s">
        <v>436</v>
      </c>
      <c r="D204" s="230" t="s">
        <v>231</v>
      </c>
      <c r="E204" s="231" t="s">
        <v>569</v>
      </c>
      <c r="F204" s="232" t="s">
        <v>570</v>
      </c>
      <c r="G204" s="233" t="s">
        <v>268</v>
      </c>
      <c r="H204" s="234">
        <v>1</v>
      </c>
      <c r="I204" s="235"/>
      <c r="J204" s="236">
        <f>ROUND(I204*H204,2)</f>
        <v>0</v>
      </c>
      <c r="K204" s="237"/>
      <c r="L204" s="238"/>
      <c r="M204" s="239" t="s">
        <v>1</v>
      </c>
      <c r="N204" s="240" t="s">
        <v>39</v>
      </c>
      <c r="O204" s="88"/>
      <c r="P204" s="226">
        <f>O204*H204</f>
        <v>0</v>
      </c>
      <c r="Q204" s="226">
        <v>0.078</v>
      </c>
      <c r="R204" s="226">
        <f>Q204*H204</f>
        <v>0.078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157</v>
      </c>
      <c r="AT204" s="228" t="s">
        <v>231</v>
      </c>
      <c r="AU204" s="228" t="s">
        <v>84</v>
      </c>
      <c r="AY204" s="14" t="s">
        <v>124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82</v>
      </c>
      <c r="BK204" s="229">
        <f>ROUND(I204*H204,2)</f>
        <v>0</v>
      </c>
      <c r="BL204" s="14" t="s">
        <v>130</v>
      </c>
      <c r="BM204" s="228" t="s">
        <v>1030</v>
      </c>
    </row>
    <row r="205" s="2" customFormat="1" ht="24.15" customHeight="1">
      <c r="A205" s="35"/>
      <c r="B205" s="36"/>
      <c r="C205" s="230" t="s">
        <v>440</v>
      </c>
      <c r="D205" s="230" t="s">
        <v>231</v>
      </c>
      <c r="E205" s="231" t="s">
        <v>573</v>
      </c>
      <c r="F205" s="232" t="s">
        <v>574</v>
      </c>
      <c r="G205" s="233" t="s">
        <v>268</v>
      </c>
      <c r="H205" s="234">
        <v>1</v>
      </c>
      <c r="I205" s="235"/>
      <c r="J205" s="236">
        <f>ROUND(I205*H205,2)</f>
        <v>0</v>
      </c>
      <c r="K205" s="237"/>
      <c r="L205" s="238"/>
      <c r="M205" s="239" t="s">
        <v>1</v>
      </c>
      <c r="N205" s="240" t="s">
        <v>39</v>
      </c>
      <c r="O205" s="88"/>
      <c r="P205" s="226">
        <f>O205*H205</f>
        <v>0</v>
      </c>
      <c r="Q205" s="226">
        <v>0.00125</v>
      </c>
      <c r="R205" s="226">
        <f>Q205*H205</f>
        <v>0.00125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157</v>
      </c>
      <c r="AT205" s="228" t="s">
        <v>231</v>
      </c>
      <c r="AU205" s="228" t="s">
        <v>84</v>
      </c>
      <c r="AY205" s="14" t="s">
        <v>124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82</v>
      </c>
      <c r="BK205" s="229">
        <f>ROUND(I205*H205,2)</f>
        <v>0</v>
      </c>
      <c r="BL205" s="14" t="s">
        <v>130</v>
      </c>
      <c r="BM205" s="228" t="s">
        <v>1031</v>
      </c>
    </row>
    <row r="206" s="2" customFormat="1" ht="24.15" customHeight="1">
      <c r="A206" s="35"/>
      <c r="B206" s="36"/>
      <c r="C206" s="216" t="s">
        <v>444</v>
      </c>
      <c r="D206" s="216" t="s">
        <v>126</v>
      </c>
      <c r="E206" s="217" t="s">
        <v>1032</v>
      </c>
      <c r="F206" s="218" t="s">
        <v>1033</v>
      </c>
      <c r="G206" s="219" t="s">
        <v>268</v>
      </c>
      <c r="H206" s="220">
        <v>13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39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130</v>
      </c>
      <c r="AT206" s="228" t="s">
        <v>126</v>
      </c>
      <c r="AU206" s="228" t="s">
        <v>84</v>
      </c>
      <c r="AY206" s="14" t="s">
        <v>124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82</v>
      </c>
      <c r="BK206" s="229">
        <f>ROUND(I206*H206,2)</f>
        <v>0</v>
      </c>
      <c r="BL206" s="14" t="s">
        <v>130</v>
      </c>
      <c r="BM206" s="228" t="s">
        <v>1034</v>
      </c>
    </row>
    <row r="207" s="2" customFormat="1" ht="24.15" customHeight="1">
      <c r="A207" s="35"/>
      <c r="B207" s="36"/>
      <c r="C207" s="230" t="s">
        <v>448</v>
      </c>
      <c r="D207" s="230" t="s">
        <v>231</v>
      </c>
      <c r="E207" s="231" t="s">
        <v>1035</v>
      </c>
      <c r="F207" s="232" t="s">
        <v>1036</v>
      </c>
      <c r="G207" s="233" t="s">
        <v>268</v>
      </c>
      <c r="H207" s="234">
        <v>13</v>
      </c>
      <c r="I207" s="235"/>
      <c r="J207" s="236">
        <f>ROUND(I207*H207,2)</f>
        <v>0</v>
      </c>
      <c r="K207" s="237"/>
      <c r="L207" s="238"/>
      <c r="M207" s="239" t="s">
        <v>1</v>
      </c>
      <c r="N207" s="240" t="s">
        <v>39</v>
      </c>
      <c r="O207" s="88"/>
      <c r="P207" s="226">
        <f>O207*H207</f>
        <v>0</v>
      </c>
      <c r="Q207" s="226">
        <v>0.0018</v>
      </c>
      <c r="R207" s="226">
        <f>Q207*H207</f>
        <v>0.023400000000000001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157</v>
      </c>
      <c r="AT207" s="228" t="s">
        <v>231</v>
      </c>
      <c r="AU207" s="228" t="s">
        <v>84</v>
      </c>
      <c r="AY207" s="14" t="s">
        <v>124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82</v>
      </c>
      <c r="BK207" s="229">
        <f>ROUND(I207*H207,2)</f>
        <v>0</v>
      </c>
      <c r="BL207" s="14" t="s">
        <v>130</v>
      </c>
      <c r="BM207" s="228" t="s">
        <v>1037</v>
      </c>
    </row>
    <row r="208" s="2" customFormat="1" ht="24.15" customHeight="1">
      <c r="A208" s="35"/>
      <c r="B208" s="36"/>
      <c r="C208" s="216" t="s">
        <v>452</v>
      </c>
      <c r="D208" s="216" t="s">
        <v>126</v>
      </c>
      <c r="E208" s="217" t="s">
        <v>585</v>
      </c>
      <c r="F208" s="218" t="s">
        <v>586</v>
      </c>
      <c r="G208" s="219" t="s">
        <v>268</v>
      </c>
      <c r="H208" s="220">
        <v>13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39</v>
      </c>
      <c r="O208" s="88"/>
      <c r="P208" s="226">
        <f>O208*H208</f>
        <v>0</v>
      </c>
      <c r="Q208" s="226">
        <v>0.00024000000000000001</v>
      </c>
      <c r="R208" s="226">
        <f>Q208*H208</f>
        <v>0.0031199999999999999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130</v>
      </c>
      <c r="AT208" s="228" t="s">
        <v>126</v>
      </c>
      <c r="AU208" s="228" t="s">
        <v>84</v>
      </c>
      <c r="AY208" s="14" t="s">
        <v>124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82</v>
      </c>
      <c r="BK208" s="229">
        <f>ROUND(I208*H208,2)</f>
        <v>0</v>
      </c>
      <c r="BL208" s="14" t="s">
        <v>130</v>
      </c>
      <c r="BM208" s="228" t="s">
        <v>1038</v>
      </c>
    </row>
    <row r="209" s="2" customFormat="1" ht="24.15" customHeight="1">
      <c r="A209" s="35"/>
      <c r="B209" s="36"/>
      <c r="C209" s="230" t="s">
        <v>456</v>
      </c>
      <c r="D209" s="230" t="s">
        <v>231</v>
      </c>
      <c r="E209" s="231" t="s">
        <v>589</v>
      </c>
      <c r="F209" s="232" t="s">
        <v>590</v>
      </c>
      <c r="G209" s="233" t="s">
        <v>268</v>
      </c>
      <c r="H209" s="234">
        <v>13</v>
      </c>
      <c r="I209" s="235"/>
      <c r="J209" s="236">
        <f>ROUND(I209*H209,2)</f>
        <v>0</v>
      </c>
      <c r="K209" s="237"/>
      <c r="L209" s="238"/>
      <c r="M209" s="239" t="s">
        <v>1</v>
      </c>
      <c r="N209" s="240" t="s">
        <v>39</v>
      </c>
      <c r="O209" s="88"/>
      <c r="P209" s="226">
        <f>O209*H209</f>
        <v>0</v>
      </c>
      <c r="Q209" s="226">
        <v>0.0038</v>
      </c>
      <c r="R209" s="226">
        <f>Q209*H209</f>
        <v>0.049399999999999999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157</v>
      </c>
      <c r="AT209" s="228" t="s">
        <v>231</v>
      </c>
      <c r="AU209" s="228" t="s">
        <v>84</v>
      </c>
      <c r="AY209" s="14" t="s">
        <v>124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82</v>
      </c>
      <c r="BK209" s="229">
        <f>ROUND(I209*H209,2)</f>
        <v>0</v>
      </c>
      <c r="BL209" s="14" t="s">
        <v>130</v>
      </c>
      <c r="BM209" s="228" t="s">
        <v>1039</v>
      </c>
    </row>
    <row r="210" s="2" customFormat="1" ht="24.15" customHeight="1">
      <c r="A210" s="35"/>
      <c r="B210" s="36"/>
      <c r="C210" s="230" t="s">
        <v>460</v>
      </c>
      <c r="D210" s="230" t="s">
        <v>231</v>
      </c>
      <c r="E210" s="231" t="s">
        <v>525</v>
      </c>
      <c r="F210" s="232" t="s">
        <v>526</v>
      </c>
      <c r="G210" s="233" t="s">
        <v>268</v>
      </c>
      <c r="H210" s="234">
        <v>13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39</v>
      </c>
      <c r="O210" s="88"/>
      <c r="P210" s="226">
        <f>O210*H210</f>
        <v>0</v>
      </c>
      <c r="Q210" s="226">
        <v>0.0023999999999999998</v>
      </c>
      <c r="R210" s="226">
        <f>Q210*H210</f>
        <v>0.031199999999999999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157</v>
      </c>
      <c r="AT210" s="228" t="s">
        <v>231</v>
      </c>
      <c r="AU210" s="228" t="s">
        <v>84</v>
      </c>
      <c r="AY210" s="14" t="s">
        <v>124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82</v>
      </c>
      <c r="BK210" s="229">
        <f>ROUND(I210*H210,2)</f>
        <v>0</v>
      </c>
      <c r="BL210" s="14" t="s">
        <v>130</v>
      </c>
      <c r="BM210" s="228" t="s">
        <v>1040</v>
      </c>
    </row>
    <row r="211" s="2" customFormat="1" ht="16.5" customHeight="1">
      <c r="A211" s="35"/>
      <c r="B211" s="36"/>
      <c r="C211" s="216" t="s">
        <v>464</v>
      </c>
      <c r="D211" s="216" t="s">
        <v>126</v>
      </c>
      <c r="E211" s="217" t="s">
        <v>804</v>
      </c>
      <c r="F211" s="218" t="s">
        <v>805</v>
      </c>
      <c r="G211" s="219" t="s">
        <v>151</v>
      </c>
      <c r="H211" s="220">
        <v>611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39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130</v>
      </c>
      <c r="AT211" s="228" t="s">
        <v>126</v>
      </c>
      <c r="AU211" s="228" t="s">
        <v>84</v>
      </c>
      <c r="AY211" s="14" t="s">
        <v>124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82</v>
      </c>
      <c r="BK211" s="229">
        <f>ROUND(I211*H211,2)</f>
        <v>0</v>
      </c>
      <c r="BL211" s="14" t="s">
        <v>130</v>
      </c>
      <c r="BM211" s="228" t="s">
        <v>1041</v>
      </c>
    </row>
    <row r="212" s="2" customFormat="1" ht="24.15" customHeight="1">
      <c r="A212" s="35"/>
      <c r="B212" s="36"/>
      <c r="C212" s="216" t="s">
        <v>468</v>
      </c>
      <c r="D212" s="216" t="s">
        <v>126</v>
      </c>
      <c r="E212" s="217" t="s">
        <v>599</v>
      </c>
      <c r="F212" s="218" t="s">
        <v>600</v>
      </c>
      <c r="G212" s="219" t="s">
        <v>151</v>
      </c>
      <c r="H212" s="220">
        <v>611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39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130</v>
      </c>
      <c r="AT212" s="228" t="s">
        <v>126</v>
      </c>
      <c r="AU212" s="228" t="s">
        <v>84</v>
      </c>
      <c r="AY212" s="14" t="s">
        <v>124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82</v>
      </c>
      <c r="BK212" s="229">
        <f>ROUND(I212*H212,2)</f>
        <v>0</v>
      </c>
      <c r="BL212" s="14" t="s">
        <v>130</v>
      </c>
      <c r="BM212" s="228" t="s">
        <v>1042</v>
      </c>
    </row>
    <row r="213" s="2" customFormat="1" ht="24.15" customHeight="1">
      <c r="A213" s="35"/>
      <c r="B213" s="36"/>
      <c r="C213" s="216" t="s">
        <v>472</v>
      </c>
      <c r="D213" s="216" t="s">
        <v>126</v>
      </c>
      <c r="E213" s="217" t="s">
        <v>603</v>
      </c>
      <c r="F213" s="218" t="s">
        <v>604</v>
      </c>
      <c r="G213" s="219" t="s">
        <v>605</v>
      </c>
      <c r="H213" s="220">
        <v>4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39</v>
      </c>
      <c r="O213" s="88"/>
      <c r="P213" s="226">
        <f>O213*H213</f>
        <v>0</v>
      </c>
      <c r="Q213" s="226">
        <v>0.45937</v>
      </c>
      <c r="R213" s="226">
        <f>Q213*H213</f>
        <v>1.83748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130</v>
      </c>
      <c r="AT213" s="228" t="s">
        <v>126</v>
      </c>
      <c r="AU213" s="228" t="s">
        <v>84</v>
      </c>
      <c r="AY213" s="14" t="s">
        <v>124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82</v>
      </c>
      <c r="BK213" s="229">
        <f>ROUND(I213*H213,2)</f>
        <v>0</v>
      </c>
      <c r="BL213" s="14" t="s">
        <v>130</v>
      </c>
      <c r="BM213" s="228" t="s">
        <v>1043</v>
      </c>
    </row>
    <row r="214" s="2" customFormat="1" ht="16.5" customHeight="1">
      <c r="A214" s="35"/>
      <c r="B214" s="36"/>
      <c r="C214" s="216" t="s">
        <v>476</v>
      </c>
      <c r="D214" s="216" t="s">
        <v>126</v>
      </c>
      <c r="E214" s="217" t="s">
        <v>608</v>
      </c>
      <c r="F214" s="218" t="s">
        <v>609</v>
      </c>
      <c r="G214" s="219" t="s">
        <v>268</v>
      </c>
      <c r="H214" s="220">
        <v>13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39</v>
      </c>
      <c r="O214" s="88"/>
      <c r="P214" s="226">
        <f>O214*H214</f>
        <v>0</v>
      </c>
      <c r="Q214" s="226">
        <v>0.040000000000000001</v>
      </c>
      <c r="R214" s="226">
        <f>Q214*H214</f>
        <v>0.52000000000000002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130</v>
      </c>
      <c r="AT214" s="228" t="s">
        <v>126</v>
      </c>
      <c r="AU214" s="228" t="s">
        <v>84</v>
      </c>
      <c r="AY214" s="14" t="s">
        <v>124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82</v>
      </c>
      <c r="BK214" s="229">
        <f>ROUND(I214*H214,2)</f>
        <v>0</v>
      </c>
      <c r="BL214" s="14" t="s">
        <v>130</v>
      </c>
      <c r="BM214" s="228" t="s">
        <v>1044</v>
      </c>
    </row>
    <row r="215" s="2" customFormat="1" ht="24.15" customHeight="1">
      <c r="A215" s="35"/>
      <c r="B215" s="36"/>
      <c r="C215" s="230" t="s">
        <v>480</v>
      </c>
      <c r="D215" s="230" t="s">
        <v>231</v>
      </c>
      <c r="E215" s="231" t="s">
        <v>612</v>
      </c>
      <c r="F215" s="232" t="s">
        <v>613</v>
      </c>
      <c r="G215" s="233" t="s">
        <v>268</v>
      </c>
      <c r="H215" s="234">
        <v>13</v>
      </c>
      <c r="I215" s="235"/>
      <c r="J215" s="236">
        <f>ROUND(I215*H215,2)</f>
        <v>0</v>
      </c>
      <c r="K215" s="237"/>
      <c r="L215" s="238"/>
      <c r="M215" s="239" t="s">
        <v>1</v>
      </c>
      <c r="N215" s="240" t="s">
        <v>39</v>
      </c>
      <c r="O215" s="88"/>
      <c r="P215" s="226">
        <f>O215*H215</f>
        <v>0</v>
      </c>
      <c r="Q215" s="226">
        <v>0.0030000000000000001</v>
      </c>
      <c r="R215" s="226">
        <f>Q215*H215</f>
        <v>0.039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157</v>
      </c>
      <c r="AT215" s="228" t="s">
        <v>231</v>
      </c>
      <c r="AU215" s="228" t="s">
        <v>84</v>
      </c>
      <c r="AY215" s="14" t="s">
        <v>124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82</v>
      </c>
      <c r="BK215" s="229">
        <f>ROUND(I215*H215,2)</f>
        <v>0</v>
      </c>
      <c r="BL215" s="14" t="s">
        <v>130</v>
      </c>
      <c r="BM215" s="228" t="s">
        <v>1045</v>
      </c>
    </row>
    <row r="216" s="2" customFormat="1" ht="16.5" customHeight="1">
      <c r="A216" s="35"/>
      <c r="B216" s="36"/>
      <c r="C216" s="216" t="s">
        <v>484</v>
      </c>
      <c r="D216" s="216" t="s">
        <v>126</v>
      </c>
      <c r="E216" s="217" t="s">
        <v>811</v>
      </c>
      <c r="F216" s="218" t="s">
        <v>812</v>
      </c>
      <c r="G216" s="219" t="s">
        <v>268</v>
      </c>
      <c r="H216" s="220">
        <v>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39</v>
      </c>
      <c r="O216" s="88"/>
      <c r="P216" s="226">
        <f>O216*H216</f>
        <v>0</v>
      </c>
      <c r="Q216" s="226">
        <v>0.050000000000000003</v>
      </c>
      <c r="R216" s="226">
        <f>Q216*H216</f>
        <v>0.050000000000000003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130</v>
      </c>
      <c r="AT216" s="228" t="s">
        <v>126</v>
      </c>
      <c r="AU216" s="228" t="s">
        <v>84</v>
      </c>
      <c r="AY216" s="14" t="s">
        <v>124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82</v>
      </c>
      <c r="BK216" s="229">
        <f>ROUND(I216*H216,2)</f>
        <v>0</v>
      </c>
      <c r="BL216" s="14" t="s">
        <v>130</v>
      </c>
      <c r="BM216" s="228" t="s">
        <v>1046</v>
      </c>
    </row>
    <row r="217" s="2" customFormat="1" ht="24.15" customHeight="1">
      <c r="A217" s="35"/>
      <c r="B217" s="36"/>
      <c r="C217" s="230" t="s">
        <v>488</v>
      </c>
      <c r="D217" s="230" t="s">
        <v>231</v>
      </c>
      <c r="E217" s="231" t="s">
        <v>814</v>
      </c>
      <c r="F217" s="232" t="s">
        <v>815</v>
      </c>
      <c r="G217" s="233" t="s">
        <v>268</v>
      </c>
      <c r="H217" s="234">
        <v>1</v>
      </c>
      <c r="I217" s="235"/>
      <c r="J217" s="236">
        <f>ROUND(I217*H217,2)</f>
        <v>0</v>
      </c>
      <c r="K217" s="237"/>
      <c r="L217" s="238"/>
      <c r="M217" s="239" t="s">
        <v>1</v>
      </c>
      <c r="N217" s="240" t="s">
        <v>39</v>
      </c>
      <c r="O217" s="88"/>
      <c r="P217" s="226">
        <f>O217*H217</f>
        <v>0</v>
      </c>
      <c r="Q217" s="226">
        <v>0.024</v>
      </c>
      <c r="R217" s="226">
        <f>Q217*H217</f>
        <v>0.024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157</v>
      </c>
      <c r="AT217" s="228" t="s">
        <v>231</v>
      </c>
      <c r="AU217" s="228" t="s">
        <v>84</v>
      </c>
      <c r="AY217" s="14" t="s">
        <v>124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82</v>
      </c>
      <c r="BK217" s="229">
        <f>ROUND(I217*H217,2)</f>
        <v>0</v>
      </c>
      <c r="BL217" s="14" t="s">
        <v>130</v>
      </c>
      <c r="BM217" s="228" t="s">
        <v>1047</v>
      </c>
    </row>
    <row r="218" s="2" customFormat="1" ht="24.15" customHeight="1">
      <c r="A218" s="35"/>
      <c r="B218" s="36"/>
      <c r="C218" s="230" t="s">
        <v>492</v>
      </c>
      <c r="D218" s="230" t="s">
        <v>231</v>
      </c>
      <c r="E218" s="231" t="s">
        <v>817</v>
      </c>
      <c r="F218" s="232" t="s">
        <v>818</v>
      </c>
      <c r="G218" s="233" t="s">
        <v>268</v>
      </c>
      <c r="H218" s="234">
        <v>1</v>
      </c>
      <c r="I218" s="235"/>
      <c r="J218" s="236">
        <f>ROUND(I218*H218,2)</f>
        <v>0</v>
      </c>
      <c r="K218" s="237"/>
      <c r="L218" s="238"/>
      <c r="M218" s="239" t="s">
        <v>1</v>
      </c>
      <c r="N218" s="240" t="s">
        <v>39</v>
      </c>
      <c r="O218" s="88"/>
      <c r="P218" s="226">
        <f>O218*H218</f>
        <v>0</v>
      </c>
      <c r="Q218" s="226">
        <v>0.0019</v>
      </c>
      <c r="R218" s="226">
        <f>Q218*H218</f>
        <v>0.0019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157</v>
      </c>
      <c r="AT218" s="228" t="s">
        <v>231</v>
      </c>
      <c r="AU218" s="228" t="s">
        <v>84</v>
      </c>
      <c r="AY218" s="14" t="s">
        <v>124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82</v>
      </c>
      <c r="BK218" s="229">
        <f>ROUND(I218*H218,2)</f>
        <v>0</v>
      </c>
      <c r="BL218" s="14" t="s">
        <v>130</v>
      </c>
      <c r="BM218" s="228" t="s">
        <v>1048</v>
      </c>
    </row>
    <row r="219" s="2" customFormat="1" ht="16.5" customHeight="1">
      <c r="A219" s="35"/>
      <c r="B219" s="36"/>
      <c r="C219" s="216" t="s">
        <v>496</v>
      </c>
      <c r="D219" s="216" t="s">
        <v>126</v>
      </c>
      <c r="E219" s="217" t="s">
        <v>616</v>
      </c>
      <c r="F219" s="218" t="s">
        <v>617</v>
      </c>
      <c r="G219" s="219" t="s">
        <v>268</v>
      </c>
      <c r="H219" s="220">
        <v>2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39</v>
      </c>
      <c r="O219" s="88"/>
      <c r="P219" s="226">
        <f>O219*H219</f>
        <v>0</v>
      </c>
      <c r="Q219" s="226">
        <v>0.040000000000000001</v>
      </c>
      <c r="R219" s="226">
        <f>Q219*H219</f>
        <v>0.080000000000000002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130</v>
      </c>
      <c r="AT219" s="228" t="s">
        <v>126</v>
      </c>
      <c r="AU219" s="228" t="s">
        <v>84</v>
      </c>
      <c r="AY219" s="14" t="s">
        <v>124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82</v>
      </c>
      <c r="BK219" s="229">
        <f>ROUND(I219*H219,2)</f>
        <v>0</v>
      </c>
      <c r="BL219" s="14" t="s">
        <v>130</v>
      </c>
      <c r="BM219" s="228" t="s">
        <v>1049</v>
      </c>
    </row>
    <row r="220" s="2" customFormat="1" ht="24.15" customHeight="1">
      <c r="A220" s="35"/>
      <c r="B220" s="36"/>
      <c r="C220" s="230" t="s">
        <v>500</v>
      </c>
      <c r="D220" s="230" t="s">
        <v>231</v>
      </c>
      <c r="E220" s="231" t="s">
        <v>620</v>
      </c>
      <c r="F220" s="232" t="s">
        <v>621</v>
      </c>
      <c r="G220" s="233" t="s">
        <v>268</v>
      </c>
      <c r="H220" s="234">
        <v>2</v>
      </c>
      <c r="I220" s="235"/>
      <c r="J220" s="236">
        <f>ROUND(I220*H220,2)</f>
        <v>0</v>
      </c>
      <c r="K220" s="237"/>
      <c r="L220" s="238"/>
      <c r="M220" s="239" t="s">
        <v>1</v>
      </c>
      <c r="N220" s="240" t="s">
        <v>39</v>
      </c>
      <c r="O220" s="88"/>
      <c r="P220" s="226">
        <f>O220*H220</f>
        <v>0</v>
      </c>
      <c r="Q220" s="226">
        <v>0.011299999999999999</v>
      </c>
      <c r="R220" s="226">
        <f>Q220*H220</f>
        <v>0.022599999999999999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157</v>
      </c>
      <c r="AT220" s="228" t="s">
        <v>231</v>
      </c>
      <c r="AU220" s="228" t="s">
        <v>84</v>
      </c>
      <c r="AY220" s="14" t="s">
        <v>124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82</v>
      </c>
      <c r="BK220" s="229">
        <f>ROUND(I220*H220,2)</f>
        <v>0</v>
      </c>
      <c r="BL220" s="14" t="s">
        <v>130</v>
      </c>
      <c r="BM220" s="228" t="s">
        <v>1050</v>
      </c>
    </row>
    <row r="221" s="2" customFormat="1" ht="24.15" customHeight="1">
      <c r="A221" s="35"/>
      <c r="B221" s="36"/>
      <c r="C221" s="230" t="s">
        <v>504</v>
      </c>
      <c r="D221" s="230" t="s">
        <v>231</v>
      </c>
      <c r="E221" s="231" t="s">
        <v>624</v>
      </c>
      <c r="F221" s="232" t="s">
        <v>625</v>
      </c>
      <c r="G221" s="233" t="s">
        <v>268</v>
      </c>
      <c r="H221" s="234">
        <v>2</v>
      </c>
      <c r="I221" s="235"/>
      <c r="J221" s="236">
        <f>ROUND(I221*H221,2)</f>
        <v>0</v>
      </c>
      <c r="K221" s="237"/>
      <c r="L221" s="238"/>
      <c r="M221" s="239" t="s">
        <v>1</v>
      </c>
      <c r="N221" s="240" t="s">
        <v>39</v>
      </c>
      <c r="O221" s="88"/>
      <c r="P221" s="226">
        <f>O221*H221</f>
        <v>0</v>
      </c>
      <c r="Q221" s="226">
        <v>0.00089999999999999998</v>
      </c>
      <c r="R221" s="226">
        <f>Q221*H221</f>
        <v>0.0018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157</v>
      </c>
      <c r="AT221" s="228" t="s">
        <v>231</v>
      </c>
      <c r="AU221" s="228" t="s">
        <v>84</v>
      </c>
      <c r="AY221" s="14" t="s">
        <v>124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82</v>
      </c>
      <c r="BK221" s="229">
        <f>ROUND(I221*H221,2)</f>
        <v>0</v>
      </c>
      <c r="BL221" s="14" t="s">
        <v>130</v>
      </c>
      <c r="BM221" s="228" t="s">
        <v>1051</v>
      </c>
    </row>
    <row r="222" s="2" customFormat="1" ht="16.5" customHeight="1">
      <c r="A222" s="35"/>
      <c r="B222" s="36"/>
      <c r="C222" s="216" t="s">
        <v>508</v>
      </c>
      <c r="D222" s="216" t="s">
        <v>126</v>
      </c>
      <c r="E222" s="217" t="s">
        <v>628</v>
      </c>
      <c r="F222" s="218" t="s">
        <v>629</v>
      </c>
      <c r="G222" s="219" t="s">
        <v>151</v>
      </c>
      <c r="H222" s="220">
        <v>611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39</v>
      </c>
      <c r="O222" s="88"/>
      <c r="P222" s="226">
        <f>O222*H222</f>
        <v>0</v>
      </c>
      <c r="Q222" s="226">
        <v>0.00019000000000000001</v>
      </c>
      <c r="R222" s="226">
        <f>Q222*H222</f>
        <v>0.11609000000000001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130</v>
      </c>
      <c r="AT222" s="228" t="s">
        <v>126</v>
      </c>
      <c r="AU222" s="228" t="s">
        <v>84</v>
      </c>
      <c r="AY222" s="14" t="s">
        <v>124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82</v>
      </c>
      <c r="BK222" s="229">
        <f>ROUND(I222*H222,2)</f>
        <v>0</v>
      </c>
      <c r="BL222" s="14" t="s">
        <v>130</v>
      </c>
      <c r="BM222" s="228" t="s">
        <v>1052</v>
      </c>
    </row>
    <row r="223" s="2" customFormat="1" ht="16.5" customHeight="1">
      <c r="A223" s="35"/>
      <c r="B223" s="36"/>
      <c r="C223" s="230" t="s">
        <v>512</v>
      </c>
      <c r="D223" s="230" t="s">
        <v>231</v>
      </c>
      <c r="E223" s="231" t="s">
        <v>632</v>
      </c>
      <c r="F223" s="232" t="s">
        <v>633</v>
      </c>
      <c r="G223" s="233" t="s">
        <v>151</v>
      </c>
      <c r="H223" s="234">
        <v>611</v>
      </c>
      <c r="I223" s="235"/>
      <c r="J223" s="236">
        <f>ROUND(I223*H223,2)</f>
        <v>0</v>
      </c>
      <c r="K223" s="237"/>
      <c r="L223" s="238"/>
      <c r="M223" s="239" t="s">
        <v>1</v>
      </c>
      <c r="N223" s="240" t="s">
        <v>39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157</v>
      </c>
      <c r="AT223" s="228" t="s">
        <v>231</v>
      </c>
      <c r="AU223" s="228" t="s">
        <v>84</v>
      </c>
      <c r="AY223" s="14" t="s">
        <v>124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82</v>
      </c>
      <c r="BK223" s="229">
        <f>ROUND(I223*H223,2)</f>
        <v>0</v>
      </c>
      <c r="BL223" s="14" t="s">
        <v>130</v>
      </c>
      <c r="BM223" s="228" t="s">
        <v>1053</v>
      </c>
    </row>
    <row r="224" s="2" customFormat="1" ht="24.15" customHeight="1">
      <c r="A224" s="35"/>
      <c r="B224" s="36"/>
      <c r="C224" s="216" t="s">
        <v>516</v>
      </c>
      <c r="D224" s="216" t="s">
        <v>126</v>
      </c>
      <c r="E224" s="217" t="s">
        <v>636</v>
      </c>
      <c r="F224" s="218" t="s">
        <v>637</v>
      </c>
      <c r="G224" s="219" t="s">
        <v>151</v>
      </c>
      <c r="H224" s="220">
        <v>611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39</v>
      </c>
      <c r="O224" s="88"/>
      <c r="P224" s="226">
        <f>O224*H224</f>
        <v>0</v>
      </c>
      <c r="Q224" s="226">
        <v>9.0000000000000006E-05</v>
      </c>
      <c r="R224" s="226">
        <f>Q224*H224</f>
        <v>0.054990000000000004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130</v>
      </c>
      <c r="AT224" s="228" t="s">
        <v>126</v>
      </c>
      <c r="AU224" s="228" t="s">
        <v>84</v>
      </c>
      <c r="AY224" s="14" t="s">
        <v>124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82</v>
      </c>
      <c r="BK224" s="229">
        <f>ROUND(I224*H224,2)</f>
        <v>0</v>
      </c>
      <c r="BL224" s="14" t="s">
        <v>130</v>
      </c>
      <c r="BM224" s="228" t="s">
        <v>1054</v>
      </c>
    </row>
    <row r="225" s="12" customFormat="1" ht="22.8" customHeight="1">
      <c r="A225" s="12"/>
      <c r="B225" s="200"/>
      <c r="C225" s="201"/>
      <c r="D225" s="202" t="s">
        <v>73</v>
      </c>
      <c r="E225" s="214" t="s">
        <v>161</v>
      </c>
      <c r="F225" s="214" t="s">
        <v>639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SUM(P226:P227)</f>
        <v>0</v>
      </c>
      <c r="Q225" s="208"/>
      <c r="R225" s="209">
        <f>SUM(R226:R227)</f>
        <v>0</v>
      </c>
      <c r="S225" s="208"/>
      <c r="T225" s="210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82</v>
      </c>
      <c r="AT225" s="212" t="s">
        <v>73</v>
      </c>
      <c r="AU225" s="212" t="s">
        <v>82</v>
      </c>
      <c r="AY225" s="211" t="s">
        <v>124</v>
      </c>
      <c r="BK225" s="213">
        <f>SUM(BK226:BK227)</f>
        <v>0</v>
      </c>
    </row>
    <row r="226" s="2" customFormat="1" ht="21.75" customHeight="1">
      <c r="A226" s="35"/>
      <c r="B226" s="36"/>
      <c r="C226" s="216" t="s">
        <v>520</v>
      </c>
      <c r="D226" s="216" t="s">
        <v>126</v>
      </c>
      <c r="E226" s="217" t="s">
        <v>645</v>
      </c>
      <c r="F226" s="218" t="s">
        <v>646</v>
      </c>
      <c r="G226" s="219" t="s">
        <v>215</v>
      </c>
      <c r="H226" s="220">
        <v>237.59999999999999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39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130</v>
      </c>
      <c r="AT226" s="228" t="s">
        <v>126</v>
      </c>
      <c r="AU226" s="228" t="s">
        <v>84</v>
      </c>
      <c r="AY226" s="14" t="s">
        <v>124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82</v>
      </c>
      <c r="BK226" s="229">
        <f>ROUND(I226*H226,2)</f>
        <v>0</v>
      </c>
      <c r="BL226" s="14" t="s">
        <v>130</v>
      </c>
      <c r="BM226" s="228" t="s">
        <v>1055</v>
      </c>
    </row>
    <row r="227" s="2" customFormat="1" ht="24.15" customHeight="1">
      <c r="A227" s="35"/>
      <c r="B227" s="36"/>
      <c r="C227" s="216" t="s">
        <v>524</v>
      </c>
      <c r="D227" s="216" t="s">
        <v>126</v>
      </c>
      <c r="E227" s="217" t="s">
        <v>649</v>
      </c>
      <c r="F227" s="218" t="s">
        <v>650</v>
      </c>
      <c r="G227" s="219" t="s">
        <v>215</v>
      </c>
      <c r="H227" s="220">
        <v>950.39999999999998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39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130</v>
      </c>
      <c r="AT227" s="228" t="s">
        <v>126</v>
      </c>
      <c r="AU227" s="228" t="s">
        <v>84</v>
      </c>
      <c r="AY227" s="14" t="s">
        <v>124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82</v>
      </c>
      <c r="BK227" s="229">
        <f>ROUND(I227*H227,2)</f>
        <v>0</v>
      </c>
      <c r="BL227" s="14" t="s">
        <v>130</v>
      </c>
      <c r="BM227" s="228" t="s">
        <v>1056</v>
      </c>
    </row>
    <row r="228" s="12" customFormat="1" ht="22.8" customHeight="1">
      <c r="A228" s="12"/>
      <c r="B228" s="200"/>
      <c r="C228" s="201"/>
      <c r="D228" s="202" t="s">
        <v>73</v>
      </c>
      <c r="E228" s="214" t="s">
        <v>652</v>
      </c>
      <c r="F228" s="214" t="s">
        <v>653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SUM(P229:P231)</f>
        <v>0</v>
      </c>
      <c r="Q228" s="208"/>
      <c r="R228" s="209">
        <f>SUM(R229:R231)</f>
        <v>0</v>
      </c>
      <c r="S228" s="208"/>
      <c r="T228" s="210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82</v>
      </c>
      <c r="AT228" s="212" t="s">
        <v>73</v>
      </c>
      <c r="AU228" s="212" t="s">
        <v>82</v>
      </c>
      <c r="AY228" s="211" t="s">
        <v>124</v>
      </c>
      <c r="BK228" s="213">
        <f>SUM(BK229:BK231)</f>
        <v>0</v>
      </c>
    </row>
    <row r="229" s="2" customFormat="1" ht="24.15" customHeight="1">
      <c r="A229" s="35"/>
      <c r="B229" s="36"/>
      <c r="C229" s="216" t="s">
        <v>528</v>
      </c>
      <c r="D229" s="216" t="s">
        <v>126</v>
      </c>
      <c r="E229" s="217" t="s">
        <v>659</v>
      </c>
      <c r="F229" s="218" t="s">
        <v>660</v>
      </c>
      <c r="G229" s="219" t="s">
        <v>215</v>
      </c>
      <c r="H229" s="220">
        <v>16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39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130</v>
      </c>
      <c r="AT229" s="228" t="s">
        <v>126</v>
      </c>
      <c r="AU229" s="228" t="s">
        <v>84</v>
      </c>
      <c r="AY229" s="14" t="s">
        <v>124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82</v>
      </c>
      <c r="BK229" s="229">
        <f>ROUND(I229*H229,2)</f>
        <v>0</v>
      </c>
      <c r="BL229" s="14" t="s">
        <v>130</v>
      </c>
      <c r="BM229" s="228" t="s">
        <v>1057</v>
      </c>
    </row>
    <row r="230" s="2" customFormat="1" ht="37.8" customHeight="1">
      <c r="A230" s="35"/>
      <c r="B230" s="36"/>
      <c r="C230" s="216" t="s">
        <v>532</v>
      </c>
      <c r="D230" s="216" t="s">
        <v>126</v>
      </c>
      <c r="E230" s="217" t="s">
        <v>663</v>
      </c>
      <c r="F230" s="218" t="s">
        <v>664</v>
      </c>
      <c r="G230" s="219" t="s">
        <v>215</v>
      </c>
      <c r="H230" s="220">
        <v>16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39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130</v>
      </c>
      <c r="AT230" s="228" t="s">
        <v>126</v>
      </c>
      <c r="AU230" s="228" t="s">
        <v>84</v>
      </c>
      <c r="AY230" s="14" t="s">
        <v>124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82</v>
      </c>
      <c r="BK230" s="229">
        <f>ROUND(I230*H230,2)</f>
        <v>0</v>
      </c>
      <c r="BL230" s="14" t="s">
        <v>130</v>
      </c>
      <c r="BM230" s="228" t="s">
        <v>1058</v>
      </c>
    </row>
    <row r="231" s="2" customFormat="1" ht="33" customHeight="1">
      <c r="A231" s="35"/>
      <c r="B231" s="36"/>
      <c r="C231" s="216" t="s">
        <v>536</v>
      </c>
      <c r="D231" s="216" t="s">
        <v>126</v>
      </c>
      <c r="E231" s="217" t="s">
        <v>655</v>
      </c>
      <c r="F231" s="218" t="s">
        <v>656</v>
      </c>
      <c r="G231" s="219" t="s">
        <v>215</v>
      </c>
      <c r="H231" s="220">
        <v>879.70600000000002</v>
      </c>
      <c r="I231" s="221"/>
      <c r="J231" s="222">
        <f>ROUND(I231*H231,2)</f>
        <v>0</v>
      </c>
      <c r="K231" s="223"/>
      <c r="L231" s="41"/>
      <c r="M231" s="241" t="s">
        <v>1</v>
      </c>
      <c r="N231" s="242" t="s">
        <v>39</v>
      </c>
      <c r="O231" s="243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130</v>
      </c>
      <c r="AT231" s="228" t="s">
        <v>126</v>
      </c>
      <c r="AU231" s="228" t="s">
        <v>84</v>
      </c>
      <c r="AY231" s="14" t="s">
        <v>124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82</v>
      </c>
      <c r="BK231" s="229">
        <f>ROUND(I231*H231,2)</f>
        <v>0</v>
      </c>
      <c r="BL231" s="14" t="s">
        <v>130</v>
      </c>
      <c r="BM231" s="228" t="s">
        <v>1059</v>
      </c>
    </row>
    <row r="232" s="2" customFormat="1" ht="6.96" customHeight="1">
      <c r="A232" s="35"/>
      <c r="B232" s="63"/>
      <c r="C232" s="64"/>
      <c r="D232" s="64"/>
      <c r="E232" s="64"/>
      <c r="F232" s="64"/>
      <c r="G232" s="64"/>
      <c r="H232" s="64"/>
      <c r="I232" s="64"/>
      <c r="J232" s="64"/>
      <c r="K232" s="64"/>
      <c r="L232" s="41"/>
      <c r="M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</row>
  </sheetData>
  <sheetProtection sheet="1" autoFilter="0" formatColumns="0" formatRows="0" objects="1" scenarios="1" spinCount="100000" saltValue="foW5DXAm+uev0KaOkumyva3xt+xdd3/pqUdKLOhbtc7A3AkjbSNGelYk36vNnk80RB3AvYkSKXRlnnaTq89UOA==" hashValue="/P9s6b4YslV3u5Nwby567jvyHbk7D0SYVJiT3xHZ72KehgUTtgo6+1OsUUxBcKQNFJZNeB5QcO15fdqnBehF6Q==" algorithmName="SHA-512" password="CC35"/>
  <autoFilter ref="C122:K23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  <PromotedState xmlns="http://schemas.microsoft.com/sharepoint/v3">0</PromotedState>
  </documentManagement>
</p:properties>
</file>

<file path=customXml/itemProps1.xml><?xml version="1.0" encoding="utf-8"?>
<ds:datastoreItem xmlns:ds="http://schemas.openxmlformats.org/officeDocument/2006/customXml" ds:itemID="{716652D0-7673-49A6-8543-662FF3DB689F}"/>
</file>

<file path=customXml/itemProps2.xml><?xml version="1.0" encoding="utf-8"?>
<ds:datastoreItem xmlns:ds="http://schemas.openxmlformats.org/officeDocument/2006/customXml" ds:itemID="{43C67BCC-4AD1-4DB1-9859-DB7138EE7C3E}"/>
</file>

<file path=customXml/itemProps3.xml><?xml version="1.0" encoding="utf-8"?>
<ds:datastoreItem xmlns:ds="http://schemas.openxmlformats.org/officeDocument/2006/customXml" ds:itemID="{DB214522-FCBA-4FDE-ACB6-425E54C41C8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MENCOVAPC\LenkaMencová</dc:creator>
  <cp:lastModifiedBy>MENCOVAPC\LenkaMencová</cp:lastModifiedBy>
  <dcterms:created xsi:type="dcterms:W3CDTF">2024-12-20T11:35:55Z</dcterms:created>
  <dcterms:modified xsi:type="dcterms:W3CDTF">2024-12-20T11:35:59Z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