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Zem.VO" sheetId="1" r:id="rId1"/>
    <sheet name="Mat.VO" sheetId="2" r:id="rId2"/>
    <sheet name="Mont.VO" sheetId="3" r:id="rId3"/>
    <sheet name="Rek.VO" sheetId="4" r:id="rId4"/>
  </sheets>
  <definedNames>
    <definedName name="DATABASE" localSheetId="2">'Mont.VO'!$A$2:$E$27</definedName>
    <definedName name="_xlnm.Print_Titles" localSheetId="2">'Mont.VO'!$2:$2</definedName>
  </definedNames>
  <calcPr fullCalcOnLoad="1"/>
</workbook>
</file>

<file path=xl/sharedStrings.xml><?xml version="1.0" encoding="utf-8"?>
<sst xmlns="http://schemas.openxmlformats.org/spreadsheetml/2006/main" count="121" uniqueCount="60">
  <si>
    <t>NAZEVPOL</t>
  </si>
  <si>
    <t>CENA</t>
  </si>
  <si>
    <t>JEDN</t>
  </si>
  <si>
    <t>MNOZSTVI</t>
  </si>
  <si>
    <t>hod</t>
  </si>
  <si>
    <t>m</t>
  </si>
  <si>
    <t>ks</t>
  </si>
  <si>
    <t>Cislo</t>
  </si>
  <si>
    <t>Celkem</t>
  </si>
  <si>
    <t>NAZEV</t>
  </si>
  <si>
    <t>Celekm (Kc)</t>
  </si>
  <si>
    <t>CENA/</t>
  </si>
  <si>
    <t>Montáže VO Celkem</t>
  </si>
  <si>
    <t>m3</t>
  </si>
  <si>
    <t>REKAPITULACE VEŘ. OSVĚTLENÍ</t>
  </si>
  <si>
    <t>Materiál nosný  - Celkem</t>
  </si>
  <si>
    <t>Prořez 5%</t>
  </si>
  <si>
    <t>Mezisoučet</t>
  </si>
  <si>
    <t>Podružný materiál 3% z nosného materiálu</t>
  </si>
  <si>
    <t>Materiál  - Celkem</t>
  </si>
  <si>
    <t>5/ Ceník 46M</t>
  </si>
  <si>
    <t>Celkem URN - BEZ    DPH</t>
  </si>
  <si>
    <t>pouzdrovy zakl.pro stozar VO v trase 300x1500mm</t>
  </si>
  <si>
    <t>odvoz zeminy</t>
  </si>
  <si>
    <t>hutneni zeminy vrstvy 20cm</t>
  </si>
  <si>
    <t>folie vystrazna z PVC sirky 33cm</t>
  </si>
  <si>
    <t>Zemní práce CELKEM</t>
  </si>
  <si>
    <t>6/ Doprava pracovníků na místo montáže</t>
  </si>
  <si>
    <t>kabel.rýha 35cm/sir. 80cm/hl. zem.tr.4</t>
  </si>
  <si>
    <t>stroj.zához.kab.rýhy 35cm sir.80cm hl.zem.tr.4</t>
  </si>
  <si>
    <t>1/ El. montáže dle 21M veřejné osvětlení</t>
  </si>
  <si>
    <t>2/ Materiál nosný veřejné osvětlení</t>
  </si>
  <si>
    <t xml:space="preserve">kopaný písek </t>
  </si>
  <si>
    <t>betonová směs B20</t>
  </si>
  <si>
    <t>kabel CYKY 3Cx1,5</t>
  </si>
  <si>
    <t>FeZn 30x4</t>
  </si>
  <si>
    <t>FeZn 10mm</t>
  </si>
  <si>
    <t>SR03 pro sloupy</t>
  </si>
  <si>
    <t>SR03 pro spojení pásků v zemi</t>
  </si>
  <si>
    <t>SP</t>
  </si>
  <si>
    <t>Vytyčení stávajících sítí</t>
  </si>
  <si>
    <t>chránička průměr 90mm</t>
  </si>
  <si>
    <t>provizorní propojení částí VO pro zajištění funkčnosti během výstavby</t>
  </si>
  <si>
    <t>Elektrovýzbroj sloupu (svorkovnice, 2xpojistka 6A, uzemnění)</t>
  </si>
  <si>
    <t>Celkem (Kc)</t>
  </si>
  <si>
    <t>konzultace s ostatními správci sítí</t>
  </si>
  <si>
    <t>geodetické zaměření</t>
  </si>
  <si>
    <t>výchozí revize veřejného osvětlení</t>
  </si>
  <si>
    <t>vypracování projektové dokumentace skutečného provedení stavby</t>
  </si>
  <si>
    <t>kpl</t>
  </si>
  <si>
    <t>Vysokozdvižná pracovní plošina</t>
  </si>
  <si>
    <t>ochranný protikorozní nástřik SR03</t>
  </si>
  <si>
    <t>kabel CYKY 4Bx16</t>
  </si>
  <si>
    <t>Kabelová zemní spojka CYKY 4Bx16</t>
  </si>
  <si>
    <t>stožár VO2, dle nákresu a popisu v TZ</t>
  </si>
  <si>
    <t>Svítidlo sadové, osmistěnné se sodíkovou výbojkou 70W, 230V, IP44</t>
  </si>
  <si>
    <t>uložení kabelu do připravené trasy na mostě</t>
  </si>
  <si>
    <t xml:space="preserve">Odvoz demontovaných sloupů a likvidace betonového základu sloupu vč. uložení na řízenou skládku </t>
  </si>
  <si>
    <t>zajištění vypnutí VO</t>
  </si>
  <si>
    <t>demontáž sloupu veřejného osvětlení (betonový základ, se sukýnkou)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</si>
</sst>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</numFmts>
  <fonts count="41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2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1" fontId="0" fillId="0" borderId="0" xfId="0" applyNumberFormat="1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zoomScalePageLayoutView="0" workbookViewId="0" topLeftCell="A1">
      <selection activeCell="H32" sqref="H32"/>
    </sheetView>
  </sheetViews>
  <sheetFormatPr defaultColWidth="9.00390625" defaultRowHeight="12.75"/>
  <cols>
    <col min="1" max="1" width="5.25390625" style="2" customWidth="1"/>
    <col min="2" max="2" width="44.25390625" style="2" bestFit="1" customWidth="1"/>
    <col min="3" max="3" width="7.625" style="2" bestFit="1" customWidth="1"/>
    <col min="4" max="4" width="5.75390625" style="2" bestFit="1" customWidth="1"/>
    <col min="5" max="5" width="10.25390625" style="1" bestFit="1" customWidth="1"/>
    <col min="6" max="6" width="11.25390625" style="0" bestFit="1" customWidth="1"/>
  </cols>
  <sheetData>
    <row r="2" spans="1:6" ht="12.75">
      <c r="A2" s="2" t="s">
        <v>7</v>
      </c>
      <c r="B2" s="2" t="s">
        <v>9</v>
      </c>
      <c r="C2" s="2" t="s">
        <v>11</v>
      </c>
      <c r="D2" s="2" t="s">
        <v>2</v>
      </c>
      <c r="E2" s="1" t="s">
        <v>3</v>
      </c>
      <c r="F2" t="s">
        <v>10</v>
      </c>
    </row>
    <row r="3" spans="1:6" ht="12.75">
      <c r="A3" s="3">
        <v>1</v>
      </c>
      <c r="B3" s="2" t="s">
        <v>22</v>
      </c>
      <c r="C3" s="1"/>
      <c r="D3" s="2" t="s">
        <v>6</v>
      </c>
      <c r="E3" s="19">
        <v>1</v>
      </c>
      <c r="F3" s="1">
        <f aca="true" t="shared" si="0" ref="F3:F10">C3*E3</f>
        <v>0</v>
      </c>
    </row>
    <row r="4" spans="1:6" ht="12.75">
      <c r="A4" s="3">
        <v>2</v>
      </c>
      <c r="B4" s="2" t="s">
        <v>23</v>
      </c>
      <c r="C4" s="1"/>
      <c r="D4" s="2" t="s">
        <v>13</v>
      </c>
      <c r="E4" s="19">
        <v>0.3</v>
      </c>
      <c r="F4" s="1">
        <f t="shared" si="0"/>
        <v>0</v>
      </c>
    </row>
    <row r="5" spans="1:6" ht="12.75">
      <c r="A5" s="3">
        <v>3</v>
      </c>
      <c r="B5" s="2" t="s">
        <v>28</v>
      </c>
      <c r="C5" s="1"/>
      <c r="D5" s="2" t="s">
        <v>5</v>
      </c>
      <c r="E5" s="19">
        <v>19</v>
      </c>
      <c r="F5" s="1">
        <f t="shared" si="0"/>
        <v>0</v>
      </c>
    </row>
    <row r="6" spans="1:6" ht="12.75">
      <c r="A6" s="3">
        <v>4</v>
      </c>
      <c r="B6" s="2" t="s">
        <v>24</v>
      </c>
      <c r="C6" s="1"/>
      <c r="D6" s="2" t="s">
        <v>13</v>
      </c>
      <c r="E6" s="19">
        <f>0.2*(E5*0.35)</f>
        <v>1.33</v>
      </c>
      <c r="F6" s="1">
        <f t="shared" si="0"/>
        <v>0</v>
      </c>
    </row>
    <row r="7" spans="1:6" ht="12.75">
      <c r="A7" s="3">
        <v>5</v>
      </c>
      <c r="B7" s="2" t="s">
        <v>25</v>
      </c>
      <c r="C7" s="1"/>
      <c r="D7" s="2" t="s">
        <v>5</v>
      </c>
      <c r="E7" s="19">
        <v>20</v>
      </c>
      <c r="F7" s="1">
        <f t="shared" si="0"/>
        <v>0</v>
      </c>
    </row>
    <row r="8" spans="1:6" ht="12.75">
      <c r="A8" s="3">
        <v>6</v>
      </c>
      <c r="B8" s="2" t="s">
        <v>29</v>
      </c>
      <c r="C8" s="1"/>
      <c r="D8" s="2" t="s">
        <v>5</v>
      </c>
      <c r="E8" s="19">
        <f>E5</f>
        <v>19</v>
      </c>
      <c r="F8" s="1">
        <f t="shared" si="0"/>
        <v>0</v>
      </c>
    </row>
    <row r="9" spans="1:6" ht="12.75">
      <c r="A9" s="3">
        <v>7</v>
      </c>
      <c r="B9" s="2" t="s">
        <v>32</v>
      </c>
      <c r="C9" s="1"/>
      <c r="D9" s="2" t="s">
        <v>13</v>
      </c>
      <c r="E9" s="19">
        <f>E3*0.5</f>
        <v>0.5</v>
      </c>
      <c r="F9" s="1">
        <f t="shared" si="0"/>
        <v>0</v>
      </c>
    </row>
    <row r="10" spans="1:6" ht="12.75">
      <c r="A10" s="3">
        <v>8</v>
      </c>
      <c r="B10" s="2" t="s">
        <v>33</v>
      </c>
      <c r="C10" s="1"/>
      <c r="D10" s="2" t="s">
        <v>13</v>
      </c>
      <c r="E10" s="19">
        <f>E3*0.5</f>
        <v>0.5</v>
      </c>
      <c r="F10" s="1">
        <f t="shared" si="0"/>
        <v>0</v>
      </c>
    </row>
    <row r="11" ht="12.75">
      <c r="A11" s="3"/>
    </row>
    <row r="12" spans="1:6" ht="12.75">
      <c r="A12" s="3"/>
      <c r="B12" s="10" t="s">
        <v>26</v>
      </c>
      <c r="F12" s="8">
        <f>SUM(F3:F11)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&amp;C&amp;14Rekonstrukce mostu ev.č. 29820-1 Bohumileč, SO 440 VO - ZEMNÍ PRÁCE</oddHeader>
    <oddFooter>&amp;LELTYM Hronov, spol.s r.o.
Husova 207, 549 31
491 482 162&amp;RZakázka číslo 16-P-32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4.25390625" style="2" customWidth="1"/>
    <col min="2" max="2" width="41.625" style="2" customWidth="1"/>
    <col min="3" max="3" width="12.00390625" style="12" bestFit="1" customWidth="1"/>
    <col min="4" max="4" width="5.625" style="2" customWidth="1"/>
    <col min="5" max="5" width="10.125" style="12" customWidth="1"/>
    <col min="6" max="6" width="11.00390625" style="12" customWidth="1"/>
  </cols>
  <sheetData>
    <row r="2" spans="1:6" ht="12.75">
      <c r="A2" s="2" t="s">
        <v>7</v>
      </c>
      <c r="B2" s="2" t="s">
        <v>9</v>
      </c>
      <c r="C2" s="12" t="s">
        <v>1</v>
      </c>
      <c r="D2" s="2" t="s">
        <v>2</v>
      </c>
      <c r="E2" s="12" t="s">
        <v>3</v>
      </c>
      <c r="F2" s="12" t="s">
        <v>44</v>
      </c>
    </row>
    <row r="3" spans="1:6" ht="12.75">
      <c r="A3" s="2">
        <v>1</v>
      </c>
      <c r="B3" s="21" t="s">
        <v>52</v>
      </c>
      <c r="D3" s="2" t="s">
        <v>5</v>
      </c>
      <c r="E3" s="12">
        <v>40</v>
      </c>
      <c r="F3" s="12">
        <f>C3*E3</f>
        <v>0</v>
      </c>
    </row>
    <row r="4" spans="1:6" ht="12.75">
      <c r="A4" s="2">
        <v>2</v>
      </c>
      <c r="B4" s="21" t="s">
        <v>34</v>
      </c>
      <c r="D4" s="2" t="s">
        <v>5</v>
      </c>
      <c r="E4" s="12">
        <v>9</v>
      </c>
      <c r="F4" s="12">
        <f aca="true" t="shared" si="0" ref="F4:F14">C4*E4</f>
        <v>0</v>
      </c>
    </row>
    <row r="5" spans="1:6" ht="12.75">
      <c r="A5" s="2">
        <v>3</v>
      </c>
      <c r="B5" s="21" t="s">
        <v>41</v>
      </c>
      <c r="D5" s="2" t="s">
        <v>5</v>
      </c>
      <c r="E5" s="12">
        <v>21</v>
      </c>
      <c r="F5" s="12">
        <f t="shared" si="0"/>
        <v>0</v>
      </c>
    </row>
    <row r="6" spans="1:6" ht="12.75">
      <c r="A6" s="2">
        <v>4</v>
      </c>
      <c r="B6" s="21" t="s">
        <v>35</v>
      </c>
      <c r="D6" s="2" t="s">
        <v>5</v>
      </c>
      <c r="E6" s="12">
        <v>21</v>
      </c>
      <c r="F6" s="12">
        <f t="shared" si="0"/>
        <v>0</v>
      </c>
    </row>
    <row r="7" spans="1:6" ht="12.75">
      <c r="A7" s="2">
        <v>5</v>
      </c>
      <c r="B7" s="21" t="s">
        <v>36</v>
      </c>
      <c r="D7" s="2" t="s">
        <v>5</v>
      </c>
      <c r="E7" s="12">
        <v>6</v>
      </c>
      <c r="F7" s="12">
        <f t="shared" si="0"/>
        <v>0</v>
      </c>
    </row>
    <row r="8" spans="1:6" ht="12.75">
      <c r="A8" s="2">
        <v>6</v>
      </c>
      <c r="B8" s="21" t="s">
        <v>37</v>
      </c>
      <c r="D8" s="2" t="s">
        <v>6</v>
      </c>
      <c r="E8" s="12">
        <v>2</v>
      </c>
      <c r="F8" s="12">
        <f t="shared" si="0"/>
        <v>0</v>
      </c>
    </row>
    <row r="9" spans="1:6" ht="12.75">
      <c r="A9" s="2">
        <v>7</v>
      </c>
      <c r="B9" s="21" t="s">
        <v>38</v>
      </c>
      <c r="D9" s="2" t="s">
        <v>6</v>
      </c>
      <c r="E9" s="12">
        <v>2</v>
      </c>
      <c r="F9" s="12">
        <f t="shared" si="0"/>
        <v>0</v>
      </c>
    </row>
    <row r="10" spans="1:6" ht="12.75">
      <c r="A10" s="2">
        <v>8</v>
      </c>
      <c r="B10" s="21" t="s">
        <v>39</v>
      </c>
      <c r="D10" s="2" t="s">
        <v>6</v>
      </c>
      <c r="E10" s="20">
        <v>1</v>
      </c>
      <c r="F10" s="12">
        <f t="shared" si="0"/>
        <v>0</v>
      </c>
    </row>
    <row r="11" spans="1:6" ht="25.5">
      <c r="A11" s="2">
        <v>9</v>
      </c>
      <c r="B11" s="21" t="s">
        <v>55</v>
      </c>
      <c r="D11" s="2" t="s">
        <v>6</v>
      </c>
      <c r="E11" s="12">
        <v>1</v>
      </c>
      <c r="F11" s="12">
        <f t="shared" si="0"/>
        <v>0</v>
      </c>
    </row>
    <row r="12" spans="1:6" ht="12.75">
      <c r="A12" s="2">
        <v>10</v>
      </c>
      <c r="B12" s="22" t="s">
        <v>54</v>
      </c>
      <c r="C12" s="13"/>
      <c r="D12" s="2" t="s">
        <v>6</v>
      </c>
      <c r="E12" s="12">
        <v>1</v>
      </c>
      <c r="F12" s="12">
        <f t="shared" si="0"/>
        <v>0</v>
      </c>
    </row>
    <row r="13" spans="1:6" ht="12.75">
      <c r="A13" s="2">
        <v>11</v>
      </c>
      <c r="B13" s="21" t="s">
        <v>53</v>
      </c>
      <c r="D13" s="2" t="s">
        <v>6</v>
      </c>
      <c r="E13" s="12">
        <v>1</v>
      </c>
      <c r="F13" s="12">
        <f t="shared" si="0"/>
        <v>0</v>
      </c>
    </row>
    <row r="14" spans="1:6" ht="25.5">
      <c r="A14" s="2">
        <v>12</v>
      </c>
      <c r="B14" s="11" t="s">
        <v>42</v>
      </c>
      <c r="D14" s="2" t="s">
        <v>6</v>
      </c>
      <c r="E14" s="12">
        <v>1</v>
      </c>
      <c r="F14" s="12">
        <f t="shared" si="0"/>
        <v>0</v>
      </c>
    </row>
    <row r="15" spans="1:6" ht="25.5">
      <c r="A15" s="2">
        <v>13</v>
      </c>
      <c r="B15" s="11" t="s">
        <v>43</v>
      </c>
      <c r="D15" s="2" t="s">
        <v>6</v>
      </c>
      <c r="E15" s="20">
        <f>E12</f>
        <v>1</v>
      </c>
      <c r="F15" s="12">
        <f>C15*E15</f>
        <v>0</v>
      </c>
    </row>
    <row r="16" spans="1:6" ht="12.75">
      <c r="A16" s="2">
        <v>14</v>
      </c>
      <c r="B16" s="23" t="s">
        <v>51</v>
      </c>
      <c r="D16" s="2" t="s">
        <v>6</v>
      </c>
      <c r="E16" s="20">
        <v>4</v>
      </c>
      <c r="F16" s="12">
        <f>C16*E16</f>
        <v>0</v>
      </c>
    </row>
    <row r="17" spans="1:8" ht="12.75">
      <c r="A17" s="3"/>
      <c r="G17" s="2"/>
      <c r="H17" s="1"/>
    </row>
    <row r="18" spans="1:6" ht="12.75">
      <c r="A18" s="3"/>
      <c r="B18" s="7" t="s">
        <v>15</v>
      </c>
      <c r="F18" s="14">
        <f>SUM(F3:F16)</f>
        <v>0</v>
      </c>
    </row>
    <row r="19" spans="1:6" ht="12.75">
      <c r="A19" s="3"/>
      <c r="B19" s="7" t="s">
        <v>16</v>
      </c>
      <c r="F19" s="14">
        <f>F18*0.05</f>
        <v>0</v>
      </c>
    </row>
    <row r="20" spans="1:6" ht="12.75">
      <c r="A20" s="3"/>
      <c r="B20" s="7" t="s">
        <v>17</v>
      </c>
      <c r="F20" s="14">
        <f>F18+F19</f>
        <v>0</v>
      </c>
    </row>
    <row r="21" spans="1:6" ht="12.75">
      <c r="A21" s="3"/>
      <c r="B21" s="7" t="s">
        <v>18</v>
      </c>
      <c r="F21" s="15">
        <f>F20*0.03</f>
        <v>0</v>
      </c>
    </row>
    <row r="22" spans="1:6" ht="12.75">
      <c r="A22" s="3"/>
      <c r="B22" s="7" t="s">
        <v>19</v>
      </c>
      <c r="F22" s="14">
        <f>F20+F21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&amp;C&amp;14Rekonstrukce mostu ev.č. 29820-1 Bohumileč, SO 440 VO- MATERIÁL</oddHeader>
    <oddFooter>&amp;LELTYM Hronov, spol.s r.o.
Husova 207, 549 31
491 482 162&amp;RZakázka číslo 16-P-32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5.00390625" style="2" customWidth="1"/>
    <col min="2" max="2" width="45.125" style="2" customWidth="1"/>
    <col min="3" max="3" width="8.125" style="12" bestFit="1" customWidth="1"/>
    <col min="4" max="4" width="5.75390625" style="12" bestFit="1" customWidth="1"/>
    <col min="5" max="5" width="10.375" style="12" bestFit="1" customWidth="1"/>
    <col min="6" max="6" width="11.125" style="12" customWidth="1"/>
  </cols>
  <sheetData>
    <row r="2" spans="1:6" ht="12.75">
      <c r="A2" s="2" t="s">
        <v>7</v>
      </c>
      <c r="B2" s="2" t="s">
        <v>0</v>
      </c>
      <c r="C2" s="12" t="s">
        <v>11</v>
      </c>
      <c r="D2" s="12" t="s">
        <v>2</v>
      </c>
      <c r="E2" s="12" t="s">
        <v>3</v>
      </c>
      <c r="F2" s="12" t="s">
        <v>8</v>
      </c>
    </row>
    <row r="3" spans="1:6" ht="12.75">
      <c r="A3" s="2">
        <v>1</v>
      </c>
      <c r="B3" s="21" t="s">
        <v>52</v>
      </c>
      <c r="D3" s="12" t="s">
        <v>5</v>
      </c>
      <c r="E3" s="12">
        <v>40</v>
      </c>
      <c r="F3" s="12">
        <f>C3*E3</f>
        <v>0</v>
      </c>
    </row>
    <row r="4" spans="1:6" ht="12.75">
      <c r="A4" s="2">
        <v>2</v>
      </c>
      <c r="B4" s="21" t="s">
        <v>34</v>
      </c>
      <c r="D4" s="12" t="s">
        <v>5</v>
      </c>
      <c r="E4" s="12">
        <v>9</v>
      </c>
      <c r="F4" s="12">
        <f aca="true" t="shared" si="0" ref="F4:F15">C4*E4</f>
        <v>0</v>
      </c>
    </row>
    <row r="5" spans="1:6" ht="12.75">
      <c r="A5" s="2">
        <v>3</v>
      </c>
      <c r="B5" s="21" t="s">
        <v>41</v>
      </c>
      <c r="D5" s="12" t="s">
        <v>5</v>
      </c>
      <c r="E5" s="12">
        <v>21</v>
      </c>
      <c r="F5" s="12">
        <f t="shared" si="0"/>
        <v>0</v>
      </c>
    </row>
    <row r="6" spans="1:6" ht="12.75">
      <c r="A6" s="2">
        <v>4</v>
      </c>
      <c r="B6" s="21" t="s">
        <v>56</v>
      </c>
      <c r="D6" s="12" t="s">
        <v>5</v>
      </c>
      <c r="E6" s="12">
        <v>11</v>
      </c>
      <c r="F6" s="12">
        <f t="shared" si="0"/>
        <v>0</v>
      </c>
    </row>
    <row r="7" spans="1:6" ht="12.75">
      <c r="A7" s="2">
        <v>5</v>
      </c>
      <c r="B7" s="21" t="s">
        <v>35</v>
      </c>
      <c r="D7" s="12" t="s">
        <v>5</v>
      </c>
      <c r="E7" s="12">
        <v>21</v>
      </c>
      <c r="F7" s="12">
        <f t="shared" si="0"/>
        <v>0</v>
      </c>
    </row>
    <row r="8" spans="1:6" ht="12.75">
      <c r="A8" s="2">
        <v>6</v>
      </c>
      <c r="B8" s="21" t="s">
        <v>36</v>
      </c>
      <c r="D8" s="12" t="s">
        <v>5</v>
      </c>
      <c r="E8" s="12">
        <v>6</v>
      </c>
      <c r="F8" s="12">
        <f t="shared" si="0"/>
        <v>0</v>
      </c>
    </row>
    <row r="9" spans="1:6" ht="12.75">
      <c r="A9" s="2">
        <v>7</v>
      </c>
      <c r="B9" s="21" t="s">
        <v>37</v>
      </c>
      <c r="D9" s="12" t="s">
        <v>6</v>
      </c>
      <c r="E9" s="12">
        <v>2</v>
      </c>
      <c r="F9" s="12">
        <f t="shared" si="0"/>
        <v>0</v>
      </c>
    </row>
    <row r="10" spans="1:6" ht="12.75">
      <c r="A10" s="2">
        <v>8</v>
      </c>
      <c r="B10" s="21" t="s">
        <v>38</v>
      </c>
      <c r="D10" s="12" t="s">
        <v>6</v>
      </c>
      <c r="E10" s="12">
        <v>2</v>
      </c>
      <c r="F10" s="12">
        <f t="shared" si="0"/>
        <v>0</v>
      </c>
    </row>
    <row r="11" spans="1:6" ht="12.75">
      <c r="A11" s="2">
        <v>9</v>
      </c>
      <c r="B11" s="21" t="s">
        <v>39</v>
      </c>
      <c r="D11" s="12" t="s">
        <v>6</v>
      </c>
      <c r="E11" s="12">
        <v>1</v>
      </c>
      <c r="F11" s="12">
        <f t="shared" si="0"/>
        <v>0</v>
      </c>
    </row>
    <row r="12" spans="1:6" ht="25.5">
      <c r="A12" s="2">
        <v>10</v>
      </c>
      <c r="B12" s="21" t="s">
        <v>55</v>
      </c>
      <c r="D12" s="12" t="s">
        <v>6</v>
      </c>
      <c r="E12" s="12">
        <v>1</v>
      </c>
      <c r="F12" s="12">
        <f t="shared" si="0"/>
        <v>0</v>
      </c>
    </row>
    <row r="13" spans="1:6" ht="12.75">
      <c r="A13" s="2">
        <v>11</v>
      </c>
      <c r="B13" s="22" t="s">
        <v>54</v>
      </c>
      <c r="D13" s="12" t="s">
        <v>6</v>
      </c>
      <c r="E13" s="12">
        <v>1</v>
      </c>
      <c r="F13" s="12">
        <f t="shared" si="0"/>
        <v>0</v>
      </c>
    </row>
    <row r="14" spans="1:6" ht="25.5">
      <c r="A14" s="2">
        <v>12</v>
      </c>
      <c r="B14" s="21" t="s">
        <v>59</v>
      </c>
      <c r="D14" s="12" t="s">
        <v>6</v>
      </c>
      <c r="E14" s="12">
        <v>1</v>
      </c>
      <c r="F14" s="12">
        <f t="shared" si="0"/>
        <v>0</v>
      </c>
    </row>
    <row r="15" spans="1:6" ht="12.75">
      <c r="A15" s="2">
        <v>13</v>
      </c>
      <c r="B15" s="21" t="s">
        <v>53</v>
      </c>
      <c r="D15" s="12" t="s">
        <v>6</v>
      </c>
      <c r="E15" s="12">
        <v>1</v>
      </c>
      <c r="F15" s="12">
        <f t="shared" si="0"/>
        <v>0</v>
      </c>
    </row>
    <row r="16" spans="1:6" ht="12.75">
      <c r="A16" s="2">
        <v>14</v>
      </c>
      <c r="B16" s="11" t="s">
        <v>45</v>
      </c>
      <c r="D16" s="12" t="s">
        <v>4</v>
      </c>
      <c r="E16" s="12">
        <v>2</v>
      </c>
      <c r="F16" s="12">
        <f aca="true" t="shared" si="1" ref="F16:F25">C16*E16</f>
        <v>0</v>
      </c>
    </row>
    <row r="17" spans="1:6" ht="12.75">
      <c r="A17" s="2">
        <v>15</v>
      </c>
      <c r="B17" s="11" t="s">
        <v>46</v>
      </c>
      <c r="D17" s="12" t="s">
        <v>5</v>
      </c>
      <c r="E17" s="12">
        <v>33</v>
      </c>
      <c r="F17" s="12">
        <f t="shared" si="1"/>
        <v>0</v>
      </c>
    </row>
    <row r="18" spans="1:6" ht="12.75">
      <c r="A18" s="2">
        <v>16</v>
      </c>
      <c r="B18" s="11" t="s">
        <v>47</v>
      </c>
      <c r="D18" s="12" t="s">
        <v>4</v>
      </c>
      <c r="E18" s="12">
        <v>8</v>
      </c>
      <c r="F18" s="12">
        <f t="shared" si="1"/>
        <v>0</v>
      </c>
    </row>
    <row r="19" spans="1:6" ht="25.5">
      <c r="A19" s="2">
        <v>17</v>
      </c>
      <c r="B19" s="11" t="s">
        <v>48</v>
      </c>
      <c r="D19" s="12" t="s">
        <v>49</v>
      </c>
      <c r="E19" s="20">
        <v>1</v>
      </c>
      <c r="F19" s="12">
        <f t="shared" si="1"/>
        <v>0</v>
      </c>
    </row>
    <row r="20" spans="1:6" ht="25.5">
      <c r="A20" s="2">
        <v>18</v>
      </c>
      <c r="B20" s="11" t="s">
        <v>42</v>
      </c>
      <c r="D20" s="12" t="s">
        <v>49</v>
      </c>
      <c r="E20" s="20">
        <v>1</v>
      </c>
      <c r="F20" s="12">
        <f t="shared" si="1"/>
        <v>0</v>
      </c>
    </row>
    <row r="21" spans="1:6" ht="12.75">
      <c r="A21" s="2">
        <v>19</v>
      </c>
      <c r="B21" s="11" t="s">
        <v>40</v>
      </c>
      <c r="D21" s="12" t="s">
        <v>49</v>
      </c>
      <c r="E21" s="20">
        <v>1</v>
      </c>
      <c r="F21" s="12">
        <f t="shared" si="1"/>
        <v>0</v>
      </c>
    </row>
    <row r="22" spans="1:6" ht="38.25">
      <c r="A22" s="2">
        <v>20</v>
      </c>
      <c r="B22" s="11" t="s">
        <v>57</v>
      </c>
      <c r="D22" s="12" t="s">
        <v>6</v>
      </c>
      <c r="E22" s="20">
        <v>1</v>
      </c>
      <c r="F22" s="12">
        <f t="shared" si="1"/>
        <v>0</v>
      </c>
    </row>
    <row r="23" spans="1:6" ht="25.5">
      <c r="A23" s="2">
        <v>21</v>
      </c>
      <c r="B23" s="11" t="s">
        <v>43</v>
      </c>
      <c r="D23" s="12" t="s">
        <v>6</v>
      </c>
      <c r="E23" s="20">
        <v>1</v>
      </c>
      <c r="F23" s="12">
        <f t="shared" si="1"/>
        <v>0</v>
      </c>
    </row>
    <row r="24" spans="1:6" ht="12.75">
      <c r="A24" s="2">
        <v>22</v>
      </c>
      <c r="B24" s="11" t="s">
        <v>50</v>
      </c>
      <c r="D24" s="12" t="s">
        <v>4</v>
      </c>
      <c r="E24" s="20">
        <v>2</v>
      </c>
      <c r="F24" s="12">
        <f t="shared" si="1"/>
        <v>0</v>
      </c>
    </row>
    <row r="25" spans="1:6" ht="12.75">
      <c r="A25" s="2">
        <v>23</v>
      </c>
      <c r="B25" s="11" t="s">
        <v>58</v>
      </c>
      <c r="D25" s="12" t="s">
        <v>6</v>
      </c>
      <c r="E25" s="20">
        <v>1</v>
      </c>
      <c r="F25" s="12">
        <f t="shared" si="1"/>
        <v>0</v>
      </c>
    </row>
    <row r="27" spans="1:6" ht="12.75">
      <c r="A27" s="3"/>
      <c r="B27" s="6" t="s">
        <v>12</v>
      </c>
      <c r="F27" s="15">
        <f>SUM(F3:F25)</f>
        <v>0</v>
      </c>
    </row>
    <row r="29" ht="12.75">
      <c r="F29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&amp;C&amp;14Rekonstrukce chodníků a zřízení cyklistických pruhů na uRekonstrukce mostu ev.č. 29820-1 Bohumileč, SO 440 VO - MONTÁŽ</oddHeader>
    <oddFooter>&amp;LELTYM Hronov, spol.s r.o.
Husova 207, 549 31
491 482 162&amp;RZakázka číslo 16-P-32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B14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8.25390625" style="0" customWidth="1"/>
    <col min="2" max="2" width="11.375" style="12" customWidth="1"/>
    <col min="4" max="4" width="9.625" style="0" bestFit="1" customWidth="1"/>
  </cols>
  <sheetData>
    <row r="4" ht="18">
      <c r="A4" s="4" t="s">
        <v>14</v>
      </c>
    </row>
    <row r="5" ht="18">
      <c r="A5" s="4"/>
    </row>
    <row r="6" spans="1:2" ht="12.75">
      <c r="A6" t="s">
        <v>30</v>
      </c>
      <c r="B6" s="17">
        <f>'Mont.VO'!F27</f>
        <v>0</v>
      </c>
    </row>
    <row r="7" ht="12.75">
      <c r="B7" s="17"/>
    </row>
    <row r="8" spans="1:2" ht="12.75">
      <c r="A8" t="s">
        <v>31</v>
      </c>
      <c r="B8" s="17">
        <f>'Mat.VO'!F20</f>
        <v>0</v>
      </c>
    </row>
    <row r="9" ht="12.75">
      <c r="B9" s="17"/>
    </row>
    <row r="10" spans="1:2" ht="12.75">
      <c r="A10" t="s">
        <v>20</v>
      </c>
      <c r="B10" s="17">
        <f>'Zem.VO'!F12</f>
        <v>0</v>
      </c>
    </row>
    <row r="11" ht="12.75">
      <c r="B11" s="17"/>
    </row>
    <row r="12" spans="1:2" ht="12.75">
      <c r="A12" s="9" t="s">
        <v>27</v>
      </c>
      <c r="B12" s="18">
        <v>0</v>
      </c>
    </row>
    <row r="14" spans="1:2" ht="12.75">
      <c r="A14" s="5" t="s">
        <v>21</v>
      </c>
      <c r="B14" s="15">
        <f>SUM(B6:B13)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&amp;C&amp;14Rekonstrukce mostu ev.č. 29820-1 Bohumileč, SO 440 VO</oddHeader>
    <oddFooter>&amp;LELTYM Hronov, spol.s r.o.
Husova 207, 549 31
491 482 162&amp;RZakázka číslo 16-P-32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Eltym</dc:creator>
  <cp:keywords/>
  <dc:description/>
  <cp:lastModifiedBy>Filipkova</cp:lastModifiedBy>
  <cp:lastPrinted>2016-05-06T06:17:00Z</cp:lastPrinted>
  <dcterms:created xsi:type="dcterms:W3CDTF">2004-07-14T12:46:53Z</dcterms:created>
  <dcterms:modified xsi:type="dcterms:W3CDTF">2018-05-24T07:38:54Z</dcterms:modified>
  <cp:category/>
  <cp:version/>
  <cp:contentType/>
  <cp:contentStatus/>
</cp:coreProperties>
</file>