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O 000" sheetId="1" r:id="rId1"/>
    <sheet name="SO 201" sheetId="2" r:id="rId2"/>
    <sheet name="SO 901" sheetId="3" r:id="rId3"/>
  </sheets>
  <definedNames/>
  <calcPr fullCalcOnLoad="1"/>
</workbook>
</file>

<file path=xl/sharedStrings.xml><?xml version="1.0" encoding="utf-8"?>
<sst xmlns="http://schemas.openxmlformats.org/spreadsheetml/2006/main" count="730" uniqueCount="320">
  <si>
    <t>Aspe</t>
  </si>
  <si>
    <t>Firma: TOP CON SERVIS s.r.o.</t>
  </si>
  <si>
    <t>Příloha k formuláři pro ocenění nabídky</t>
  </si>
  <si>
    <t>Stavba</t>
  </si>
  <si>
    <t>číslo a název SO</t>
  </si>
  <si>
    <t>číslo a název rozpočtu:</t>
  </si>
  <si>
    <t>Vlčí Habřina</t>
  </si>
  <si>
    <t>Rekonstrukce mostu ev.č. 3231-1 Vlčí Habřina</t>
  </si>
  <si>
    <t>SO 000</t>
  </si>
  <si>
    <t>Všeobecné konstrukce a práce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</si>
  <si>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</si>
  <si>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</si>
  <si>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</si>
  <si>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</si>
  <si>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</si>
  <si>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</si>
  <si>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</si>
  <si>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</si>
  <si>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</si>
  <si>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</si>
  <si>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</si>
  <si>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</si>
  <si>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</si>
  <si>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</si>
  <si>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</si>
  <si>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</si>
  <si>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</si>
  <si>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</si>
  <si>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9</t>
  </si>
  <si>
    <t>0</t>
  </si>
  <si>
    <t>2017_OTSKP-SPK</t>
  </si>
  <si>
    <t>02911</t>
  </si>
  <si>
    <t/>
  </si>
  <si>
    <t>OSTATNÍ POŽADAVKY - GEODETICKÉ ZAMĚŘENÍ
Zaměření skutečného provedení stavby.</t>
  </si>
  <si>
    <t xml:space="preserve">KPL       </t>
  </si>
  <si>
    <t>1=1.000 [A]
Celkem: A=1.000 [B]</t>
  </si>
  <si>
    <t>02940</t>
  </si>
  <si>
    <t>OSTATNÍ POŽADAVKY - VYPRACOVÁNÍ DOKUMENTACE
vypracování dokumentace skutečného provedení stavby (DSPS), včetně digitální dokumentace</t>
  </si>
  <si>
    <t xml:space="preserve">KS        </t>
  </si>
  <si>
    <t>029412</t>
  </si>
  <si>
    <t>OSTATNÍ POŽADAVKY - VYPRACOVÁNÍ MOSTNÍHO LISTU
OSTATNÍ POŽADAVKY - VYPRACOVÁNÍ MOSTNÍHO LISTU</t>
  </si>
  <si>
    <t xml:space="preserve">KUS       </t>
  </si>
  <si>
    <t>02943</t>
  </si>
  <si>
    <t>OSTATNÍ POŽADAVKY - VYPRACOVÁNÍ RDS
vypracování kompletní realizační dokumentace stavby (RDS):
SO 201 - 240 000,-
SO 901 - 10 000,-</t>
  </si>
  <si>
    <t>02945</t>
  </si>
  <si>
    <t>OSTAT POŽADAVKY - GEOMETRICKÝ PLÁN
OSTAT POŽADAVKY - GEOMETRICKÝ PLÁN</t>
  </si>
  <si>
    <t>02950</t>
  </si>
  <si>
    <t>OSTATNÍ POŽADAVKY - POSUDKY, KONTROLY, REVIZNÍ ZPRÁVY
výpočet zatížitelnosti</t>
  </si>
  <si>
    <t>02953</t>
  </si>
  <si>
    <t>OSTATNÍ POŽADAVKY - HLAVNÍ MOSTNÍ PROHLÍDKA
OSTATNÍ POŽADAVKY - HLAVNÍ MOSTNÍ PROHLÍDKA</t>
  </si>
  <si>
    <t>02990</t>
  </si>
  <si>
    <t>OSTATNÍ POŽADAVKY - INFORMAČNÍ TABULE
OSTATNÍ POŽADAVKY - INFORMAČNÍ TABULE</t>
  </si>
  <si>
    <t>03100</t>
  </si>
  <si>
    <t>ZAŘÍZENÍ STAVENIŠTĚ - ZŘÍZENÍ, PROVOZ, DEMONTÁŽ
ZAŘÍZENÍ STAVENIŠTĚ - ZŘÍZENÍ, PROVOZ, DEMONTÁŽ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</si>
  <si>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</si>
  <si>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</si>
  <si>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</si>
  <si>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</si>
  <si>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</si>
  <si>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</si>
  <si>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</si>
  <si>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201</t>
  </si>
  <si>
    <t>Most</t>
  </si>
  <si>
    <t>014122</t>
  </si>
  <si>
    <t>POPLATKY ZA SKLÁDKU TYP S-OO (OSTATNÍ ODPAD)
Výkopy za opěrami a odtěžený materiál z čištění koryta. (2,0 t/m3). Předpoklad skládka Zdechovice.</t>
  </si>
  <si>
    <t xml:space="preserve">T         </t>
  </si>
  <si>
    <t>(12.7)*2.0=25.400 [A]
Celkem: A=25.400 [B]</t>
  </si>
  <si>
    <t>POPLATKY ZA SKLÁDKU TYP S-OO (OSTATNÍ ODPAD)
Vybouraný beton a železobeton. (2,5  t/m3). Předpoklad skládka Zdechovice.</t>
  </si>
  <si>
    <t>(17.276)*2.5=43.190 [A]
Celkem: A=43.190 [B]</t>
  </si>
  <si>
    <t>POPLATKY ZA SKLÁDKU TYP S-OO (OSTATNÍ ODPAD)
Vybouraný kámen. (2,4 t/m3). Předpoklad skládka Zdechovice.</t>
  </si>
  <si>
    <t>41.6*2.4=99.840 [A]
Celkem: A=99.840 [B]</t>
  </si>
  <si>
    <t>POPLATKY ZA SKLÁDKU TYP S-OO (OSTATNÍ ODPAD)
Kovy. Předpoklad skládka Zdechovice.</t>
  </si>
  <si>
    <t>0.525=0.525 [A]
Celkem: A=0.525 [B]</t>
  </si>
  <si>
    <t>03730R</t>
  </si>
  <si>
    <t>POMOC PRÁCE ZAJIŠŤ NEBO ZŘÍZ OCHRANU INŽENÝRSKÝCH SÍTÍ
Položka obsahuje kompletní zajištění plynovodního potrubí v průběhu stavby.</t>
  </si>
  <si>
    <t>1.R</t>
  </si>
  <si>
    <t>POMOC PRÁCE ZAJIŠŤ NEBO ZŘÍZ OCHRANU INŽENÝRSKÝCH SÍTÍ
Položka obsahuje kompletní zajištění vodovodního potrubí v průběhu stavby.</t>
  </si>
  <si>
    <t>POMOC PRÁCE ZAJIŠŤ NEBO ZŘÍZ OCHRANU INŽENÝRSKÝCH SÍTÍ
Položka obsahuje kompletní zajištění telekmunikačního vedení ve správě CETIN a.s. v průběhu stavby. (vytyčení, odhalení, provizorní vyvěšení, přeložení do definitivní polohy v římse mostu).</t>
  </si>
  <si>
    <t>POMOC PRÁCE ZAJIŠŤ NEBO ZŘÍZ OCHRANU INŽENÝRSKÝCH SÍTÍ
Ochrana stávajícího vedení dešťové kanalizace a úprava jejího vyústění po provedení stavby.</t>
  </si>
  <si>
    <t>Zemní práce</t>
  </si>
  <si>
    <t>111208</t>
  </si>
  <si>
    <t>ODSTRANĚNÍ KŘOVIN S ODVOZEM DO 20KM
ODSTRANĚNÍ KŘOVIN S ODVOZEM DO 20KM</t>
  </si>
  <si>
    <t xml:space="preserve">M2        </t>
  </si>
  <si>
    <t>10=10.000 [A]
Celkem: A=10.000 [B]</t>
  </si>
  <si>
    <t>11333A</t>
  </si>
  <si>
    <t>ODSTRANĚNÍ PODKLADU ZPEVNĚNÝCH PLOCH S ASFALT POJIVEM - BEZ DOPRAVY
Podkladní vrstva vozovky, tl. cca 200 mm</t>
  </si>
  <si>
    <t xml:space="preserve">M3        </t>
  </si>
  <si>
    <t>7*16*0.20=22.400 [A]
Celkem: A=22.400 [B]</t>
  </si>
  <si>
    <t>11333B</t>
  </si>
  <si>
    <t>ODSTRANĚNÍ PODKLADU ZPEVNĚNÝCH PLOCH S ASFALT POJIVEM - DOPRAVA
Předpoklad skládka Zdechovice, 18 km.</t>
  </si>
  <si>
    <t xml:space="preserve">tkm       </t>
  </si>
  <si>
    <t>7*16*0.20*18=403.200 [A]
Celkem: A=403.200 [B]</t>
  </si>
  <si>
    <t>11348A</t>
  </si>
  <si>
    <t>ODSTRANĚNÍ KRYTU ZPEVNĚNÝCH PLOCH Z DLAŽDIC VČETNĚ PODKLADU - BEZ DOPRAVY
Odstranění stávajících bet. dlaždic na chodníku před opěrou O1 vlevo.</t>
  </si>
  <si>
    <t>10*0.15=1.500 [A]
Celkem: A=1.500 [B]</t>
  </si>
  <si>
    <t>11348B</t>
  </si>
  <si>
    <t>ODSTRANĚNÍ KRYTU ZPEVNĚNÝCH PLOCH Z DLAŽDIC VČETNĚ PODKLADU - DOPRAVA
Předpoklad skládka Zdechovice, 18 km.</t>
  </si>
  <si>
    <t>10*0.15*2.5*18=67.500 [A]
Celkem: A=67.500 [B]</t>
  </si>
  <si>
    <t>11372A</t>
  </si>
  <si>
    <t>FRÉZOVÁNÍ ZPEVNĚNÝCH PLOCH ASFALTOVÝCH - BEZ DOPRAVY
Frézování stávající vozovky v tloušťce 150 mm.</t>
  </si>
  <si>
    <t>7*16*0.15=16.800 [A]
Celkem: A=16.800 [B]</t>
  </si>
  <si>
    <t>11372B</t>
  </si>
  <si>
    <t>FRÉZOVÁNÍ ZPEVNĚNÝCH PLOCH ASFALTOVÝCH - DOPRAVA
Cestmistrovství Pardubice, 15 km.</t>
  </si>
  <si>
    <t>7*16*0.15*1.1*15=277.200 [A]
Celkem: A=277.200 [B]</t>
  </si>
  <si>
    <t>11512</t>
  </si>
  <si>
    <t>ČERPÁNÍ VODY DO 1000 L/MIN
Čerpání při provádění prací v korytě. 14 dní.</t>
  </si>
  <si>
    <t xml:space="preserve">HOD       </t>
  </si>
  <si>
    <t>14*24=336.000 [A]
Celkem: A=336.000 [B]</t>
  </si>
  <si>
    <t>11525</t>
  </si>
  <si>
    <t>PŘEVEDENÍ VODY POTRUBÍM DN 600 NEBO ŽLABY R.O. DO 2,0M
Kompletní zatrubnění vodoteče během stavby, ŽB trouby prof. 500 mm, včetně potřebných zemních prací, hrázek, atd.</t>
  </si>
  <si>
    <t xml:space="preserve">M         </t>
  </si>
  <si>
    <t>2*18=36.000 [A]
Celkem: A=36.000 [B]</t>
  </si>
  <si>
    <t>12960</t>
  </si>
  <si>
    <t>ČIŠTĚNÍ VODOTEČÍ A MELIORAČ KANÁLŮ OD NÁNOSŮ
Vyčištění dna vodoteče, napojení na upravené koryto</t>
  </si>
  <si>
    <t>2.5*0.25*15=9.375 [A]
Celkem: A=9.375 [B]</t>
  </si>
  <si>
    <t>13173A</t>
  </si>
  <si>
    <t>HLOUBENÍ JAM ZAPAŽ I NEPAŽ TŘ. I - BEZ DOPRAVY
HLOUBENÍ JAM ZAPAŽ I NEPAŽ TŘ. I - BEZ DOPRAVY</t>
  </si>
  <si>
    <t>Výkop za opěrami:
'plocha výkopu * délka výkopu:
1.3*13+1.2*10=28.900 [A]
'Výkop v korytě:
'plocha výkopu * délka výkopu:
2.5*0.15*15=5.625 [B]
Celkem: A+B=34.525 [C]</t>
  </si>
  <si>
    <t>13173B</t>
  </si>
  <si>
    <t>HLOUBENÍ JAM ZAPAŽ I NEPAŽ TŘ. I - DOPRAVA
Předpoklad skládka Zdechovice, 18 km.</t>
  </si>
  <si>
    <t xml:space="preserve">M3KM      </t>
  </si>
  <si>
    <t>34.525*18=621.450 [A]
Celkem: A=621.450 [B]</t>
  </si>
  <si>
    <t>17180</t>
  </si>
  <si>
    <t>ULOŽENÍ SYPANINY DO NÁSYPŮ Z NAKUPOVANÝCH MATERIÁLŮ
hutněný zásyp v kvalitě těsnící vrstvy</t>
  </si>
  <si>
    <t>1.1*13+1.0*10=24.300 [A]
Celkem: A=24.300 [B]</t>
  </si>
  <si>
    <t>Základy</t>
  </si>
  <si>
    <t>21263</t>
  </si>
  <si>
    <t>TRATIVODY KOMPLET Z TRUB Z PLAST HMOT DN DO 150MM
příčná drenáž za opěrami</t>
  </si>
  <si>
    <t>2*8=16.000 [A]
Celkem: A=16.000 [B]</t>
  </si>
  <si>
    <t>21331</t>
  </si>
  <si>
    <t>DRENÁŽNÍ VRSTVY Z BETONU MEZEROVITÉHO (DRENÁŽNÍHO)
DRENÁŽNÍ VRSTVY Z BETONU MEZEROVITÉHO (DRENÁŽNÍHO)</t>
  </si>
  <si>
    <t>Délka dr. trubek * plocha betonu:
2*8*0.1=1.600 [A]
Celkem: A=1.600 [B]</t>
  </si>
  <si>
    <t>21341</t>
  </si>
  <si>
    <t>DRENÁŽNÍ VRSTVY Z PLASTBETONU (PLASTMALTY)
podélné žebro v úžlabí z drenážního plastbetonu š.100 mm, tl. 40 mm, dl. 3,0 m</t>
  </si>
  <si>
    <t>2*0.1*0.04*3.0=0.024 [A]
Celkem: A=0.024 [B]</t>
  </si>
  <si>
    <t>22694</t>
  </si>
  <si>
    <t>ZÁPOROVÉ PAŽENÍ Z KOVU DOČASNÉ
Ocelové profily HEB 120, délka 3,0 m.</t>
  </si>
  <si>
    <t>5*3.0*0.0267=0.401 [A]
Celkem: A=0.401 [B]</t>
  </si>
  <si>
    <t>22695A</t>
  </si>
  <si>
    <t>VÝDŘEVA ZÁPOROVÉHO PAŽENÍ DOČASNÁ (PLOCHA)
VÝDŘEVA ZÁPOROVÉHO PAŽENÍ DOČASNÁ (PLOCHA)</t>
  </si>
  <si>
    <t>5*2.0=10.000 [A]
Celkem: A=10.000 [B]</t>
  </si>
  <si>
    <t>26114</t>
  </si>
  <si>
    <t>VRTY PRO KOTVENÍ, INJEKTÁŽ A MIKROPILOTY NA POVRCHU TŘ. I D DO 200MM
Vrty pro zapuštění zápor průměr 200 mm, celková délka 3,0 m, výška zápory nad terénem max. 2,0 m.</t>
  </si>
  <si>
    <t>5*3.0=15.000 [A]
Celkem: A=15.000 [B]</t>
  </si>
  <si>
    <t>Svislé konstrukce</t>
  </si>
  <si>
    <t>31717</t>
  </si>
  <si>
    <t>KOVOVÉ KONSTRUKCE PRO KOTVENÍ ŘÍMSY
Kotvy římsy M24 á 1,0 m, do vývrtu v NK, vč. vlepení kotvy a vyvrtání otvoru</t>
  </si>
  <si>
    <t xml:space="preserve">KG        </t>
  </si>
  <si>
    <t>Obě římsy M24/1,0m-7kg/kus
(3+3)*7=42.000 [A]
Celkem: A=42.000 [B]</t>
  </si>
  <si>
    <t>317325</t>
  </si>
  <si>
    <t>ŘÍMSY ZE ŽELEZOBETONU DO C30/37 (B37)
Římsy na mostě a na křídlech, C30/37-XF4</t>
  </si>
  <si>
    <t>0.56*(6.1+5.8)+(0.7+0.9+0.5+0.7)*0.3*0.7=7.252 [A]
Celkem: A=7.252 [B]</t>
  </si>
  <si>
    <t>317365</t>
  </si>
  <si>
    <t>VÝZTUŽ ŘÍMS Z OCELI 10505
odhad 205 kg/m3</t>
  </si>
  <si>
    <t>(0.56*(6.1+5.8)+(0.7+0.9+0.5+0.7)*0.3*0.7)*0.205=1.487 [A]
Celkem: A=1.487 [B]</t>
  </si>
  <si>
    <t>333325</t>
  </si>
  <si>
    <t>MOSTNÍ OPĚRY A KŘÍDLA ZE ŽELEZOVÉHO BETONU DO C30/37 (B37)
rámové stojky až po úroveň žlb. desky, křídla, plentovací zídky</t>
  </si>
  <si>
    <t>Rámové stojky:
(1.044*7.2+3.55*0.3+3.5*0.56+3.7*0.54+3.7*0.56)=14.612 [A]
'Plentovací zídky:
(0.55+0.1+0.13+0.6+0.2+0.25+0.62+0.18+0.23+0.6+0.2+0.25)=3.910 [B]
Celkem: A+B=18.522 [C]</t>
  </si>
  <si>
    <t>333365</t>
  </si>
  <si>
    <t>VÝZTUŽ MOSTNÍCH OPĚR A KŘÍDEL Z OCELI 10505
180 kg/m3</t>
  </si>
  <si>
    <t>Rámové stojky:
(1.044*7.2+3.55*0.3+3.5*0.56+3.7*0.54+3.7*0.56)*0.18=2.630 [A]
'Plentovací zídky:
(0.55+0.1+0.13+0.6+0.2+0.25+0.62+0.18+0.23+0.6+0.2+0.25)*0.18=0.704 [B]
Celkem: A+B=3.334 [C]</t>
  </si>
  <si>
    <t>33817B</t>
  </si>
  <si>
    <t>SLOUPKY OHRADNÍ A PLOTOVÉ Z DÍLCŮ KOVOVÝCH  DODATEČNĚ KOTVENÉ
Nahrazení stávajících sloupků poškozených stavbou.</t>
  </si>
  <si>
    <t>14*0.015=0.210 [A]
Celkem: A=0.210 [B]</t>
  </si>
  <si>
    <t>34828</t>
  </si>
  <si>
    <t>R</t>
  </si>
  <si>
    <t>PLOTOVÉ ZÍDKY BETONU
Podezdívka z betonu - nahrazení částí podezdívek poškozených stavbou</t>
  </si>
  <si>
    <t>0.2*1.0*(11.0+3.0+4.0)=3.600 [A]
Celkem: A=3.600 [B]</t>
  </si>
  <si>
    <t>Vodorovné konstrukce</t>
  </si>
  <si>
    <t>421325</t>
  </si>
  <si>
    <t>MOSTNÍ NOSNÉ DESKOVÉ KONSTRUKCE ZE ŽELEZOBETONU C30/37
rámová příčel - spodní a horní žlb. deska</t>
  </si>
  <si>
    <t>2.1*7.2+3.5*3.3=26.670 [A]
Celkem: A=26.670 [B]</t>
  </si>
  <si>
    <t>421365</t>
  </si>
  <si>
    <t>VÝZTUŽ MOSTNÍ DESKOVÉ KONSTRUKCE Z OCELI 10505
180 kg/m3</t>
  </si>
  <si>
    <t>(2.1*7.2+3.5*3.3)*0.180=4.801 [A]
Celkem: A=4.801 [B]</t>
  </si>
  <si>
    <t>451313</t>
  </si>
  <si>
    <t>PODKLADNÍ A VÝPLŇOVÉ VRSTVY Z PROSTÉHO BETONU C16/20
Podkladní beton C16/20n, základ pro obrubníky, pod drenáž, pod rám</t>
  </si>
  <si>
    <t>Pro obrubníky:
((1.7+3.2+3.8+6.0))*0.1=1.470 [A]
'Pod drenáž:
2*0.32*1.1*7.5=5.280 [B]
'Pod rám:
5.0*0.15*8.3=6.225 [C]
Celkem: A+B+C=12.975 [D]</t>
  </si>
  <si>
    <t>45860</t>
  </si>
  <si>
    <t>VÝPLŇ ZA OPĚRAMI A ZDMI Z MEZEROVITÉHO BETONU
přechodová oblast, samostatný přechodový klín z MCB D=98%</t>
  </si>
  <si>
    <t>Plocha klínu z mezer. betonu * délka
2*0.9*7.5=13.500 [A]
Celkem: A=13.500 [B]</t>
  </si>
  <si>
    <t>465512</t>
  </si>
  <si>
    <t>DLAŽBY Z LOMOVÉHO KAMENE NA MC
dlažba z regulačního kamene tl. 250 mm, podkladní beton C30/37 XF3, XC4, tl. 150 mm</t>
  </si>
  <si>
    <t>7.0*(2.3+1.9)*0.4=11.760 [A]
Celkem: A=11.760 [B]</t>
  </si>
  <si>
    <t>Komunikace</t>
  </si>
  <si>
    <t>561431</t>
  </si>
  <si>
    <t>KAMENIVO ZPEVNĚNÉ CEMENTEM TŘ. I TL. DO 150MM
Vybudování podkladní vrstvy spodní ze směsi stmelené cementem SC8/10 v tlouštce 130 mm.</t>
  </si>
  <si>
    <t>36+46 Plochy odečteny z půdorysu=82.000 [A]
Celkem: A=82.000 [B]</t>
  </si>
  <si>
    <t>56334</t>
  </si>
  <si>
    <t>VOZOVKOVÉ VRSTVY ZE ŠTĚRKODRTI TL. DO 200MM
Vybudování ochranné vrstvy vozovky ze Štěrkodrti tloušťky 200 mm.</t>
  </si>
  <si>
    <t>30.5+42 Plochy odečteny z půdorysu=72.500 [A]
Celkem: A=72.500 [B]</t>
  </si>
  <si>
    <t>572123</t>
  </si>
  <si>
    <t>INFILTRAČNÍ POSTŘIK Z EMULZE DO 1,0KG/M2
Nanesení infiltračního postřiku na spodní podkladní vrstvu vozovky 0.50 kg/m2.</t>
  </si>
  <si>
    <t>110 Plocha odečtena z půdorysu=110.000 [A]
Celkem: A=110.000 [B]</t>
  </si>
  <si>
    <t>572213</t>
  </si>
  <si>
    <t>SPOJOVACÍ POSTŘIK Z EMULZE DO 0,5KG/M2
Nanesení spojovacího postřiku na horní podkladní vrstvu vozovky 0.25 kg/m2.</t>
  </si>
  <si>
    <t>574A34</t>
  </si>
  <si>
    <t>ASFALTOVÝ BETON PRO OBRUSNÉ VRSTVY ACO 11+, 11S TL. 40MM
Vybudování obrusné vrstvy z asfaltového betonu pro obrusné vrstvy v tloušťce 40 mm.</t>
  </si>
  <si>
    <t>110=110.000 [A]
Celkem: A=110.000 [B]</t>
  </si>
  <si>
    <t>574C66</t>
  </si>
  <si>
    <t>ASFALTOVÝ BETON PRO LOŽNÍ VRSTVY ACL 16+, 16S TL. 70MM
Vybudování ložné vrstvy z asfaltového betonu pro ložné vrstvy v tloušťce 70 mm.</t>
  </si>
  <si>
    <t>110-6.5*3.8=85.300 [A]
Celkem: A=85.300 [B]</t>
  </si>
  <si>
    <t>575C53</t>
  </si>
  <si>
    <t>LITÝ ASFALT MA IV (OCHRANA MOSTNÍ IZOLACE) 11 TL. 40MM
Vybudování ochrany izolace na mostě z litého asfaltu v tloušťce 40 mm.</t>
  </si>
  <si>
    <t>6.5*3.8=24.700 [A]
Celkem: A=24.700 [B]</t>
  </si>
  <si>
    <t>582623</t>
  </si>
  <si>
    <t>KRYTY Z BETON DLAŽDIC SE ZÁMKEM ŠEDÝCH TL 100MM DO LOŽE Z MC
Nový kryt chodníků za mostem. Za opěrou O1 vlevo, za opěrou O2 vpravo.</t>
  </si>
  <si>
    <t>2.3*2.3+7.1*2.7=24.460 [A]
Celkem: A=24.460 [B]</t>
  </si>
  <si>
    <t>587206</t>
  </si>
  <si>
    <t>PŘEDLÁŽDĚNÍ KRYTU Z BETONOVÝCH DLAŽDIC SE ZÁMKEM
Předláždění stávajících krytů chodníků. Za opěrou O1 vpravo, za opěrou O2 vlevo.</t>
  </si>
  <si>
    <t>3.7*2.0+3.1*2.3=14.530 [A]
Celkem: A=14.530 [B]</t>
  </si>
  <si>
    <t>Přidružená stavební výroba</t>
  </si>
  <si>
    <t>711311</t>
  </si>
  <si>
    <t>IZOLACE PODZEMNÍCH OBJEKTŮ PROTI ZEMNÍ VLHKOSTI ASFALTOVÝMI NÁTĚRY
nátěr 1xALP+2xALN, ruby opěr pod úrovní drenáže, ruby křídel, líce opěr pod úrovní dlažby, líce křídel pod úrovní terénu</t>
  </si>
  <si>
    <t>1.6*8.3+4.0*1.0+5.2*1.0+5.2*1.0+5.2*1.0=32.880 [A]
Celkem: A=32.880 [B]</t>
  </si>
  <si>
    <t>711412</t>
  </si>
  <si>
    <t>IZOLACE MOSTOVEK CELOPLOŠNÁ ASFALTOVÝMI PÁSY
včetně adhezně-penetračního nátěru, včetně přetažení na svislé ruby opěr a zatažení pod příčnou drenáž</t>
  </si>
  <si>
    <t>9.2*7.5+10+11=90.000 [A]
Celkem: A=90.000 [B]</t>
  </si>
  <si>
    <t>711432</t>
  </si>
  <si>
    <t>IZOLACE MOSTOVEK POD ŘÍMSOU ASFALTOVÝMI PÁSY
ochrana izolace pod římsami</t>
  </si>
  <si>
    <t>10+11=21.000 [A]
Celkem: A=21.000 [B]</t>
  </si>
  <si>
    <t>711507</t>
  </si>
  <si>
    <t>OCHRANA IZOLACE NA POVRCHU Z PE FÓLIE
nopová drenážní vrstva</t>
  </si>
  <si>
    <t>2*0.8*7.5+1.0*(0.6+1.1+1.1+1.1)=15.900 [A]
Celkem: A=15.900 [B]</t>
  </si>
  <si>
    <t>711509</t>
  </si>
  <si>
    <t>OCHRANA IZOLACE NA POVRCHU TEXTILIÍ
ochrana zasypaných ploch křídel - 2x vrstva geotextilie 900 g/m2</t>
  </si>
  <si>
    <t>2*2.7*7.5+1.0*(0.6+1.1+1.1+1.1)=44.400 [A]
Celkem: A=44.400 [B]</t>
  </si>
  <si>
    <t>76792</t>
  </si>
  <si>
    <t>OPLOCENÍ Z DRÁTĚNÉHO PLETIVA POTAŽENÉHO PLASTEM
Nahrazení stávajícího oplocení  poškozeného stavbou.</t>
  </si>
  <si>
    <t>(11.0+3.0+4.0)*1.25=22.500 [A]
Celkem: A=22.500 [B]</t>
  </si>
  <si>
    <t>78383</t>
  </si>
  <si>
    <t>NÁTĚRY BETON KONSTR TYP OS - C
ochranný nátěr typ S4 (dle TKP, kap. 31), nátěr obruby římsy</t>
  </si>
  <si>
    <t>0.3*(5.5+5.9)=3.420 [A]
Celkem: A=3.420 [B]</t>
  </si>
  <si>
    <t>Potrubí</t>
  </si>
  <si>
    <t>87727</t>
  </si>
  <si>
    <t>CHRÁNIČKY PŮLENÉ Z TRUB PLAST DN DO 100MM
Chránička pro vedení ve správě CETIN a.s., v levé římse a chodníku..</t>
  </si>
  <si>
    <t>11=11.000 [A]
Celkem: A=11.000 [B]</t>
  </si>
  <si>
    <t>897541</t>
  </si>
  <si>
    <t>VPUSŤ ODVOD ŽLABŮ Z POLYMERBETONU SV. ŠÍŘKY DO 100MM
Komplet, včetně napojení do recipientu.</t>
  </si>
  <si>
    <t>2=2.000 [A]
Celkem: A=2.000 [B]</t>
  </si>
  <si>
    <t>Ostatní konstrukce a práce</t>
  </si>
  <si>
    <t>9112B1</t>
  </si>
  <si>
    <t>ZÁBRADLÍ MOSTNÍ SE SVISLOU VÝPLNÍ - DODÁVKA A MONTÁŽ
ZÁBRADLÍ MOSTNÍ SE SVISLOU VÝPLNÍ - DODÁVKA A MONTÁŽ</t>
  </si>
  <si>
    <t>7.4+7.3=14.700 [A]
Celkem: A=14.700 [B]</t>
  </si>
  <si>
    <t>91355</t>
  </si>
  <si>
    <t>EVIDENČNÍ ČÍSLO MOSTU
EVIDENČNÍ ČÍSLO MOSTU</t>
  </si>
  <si>
    <t>914941</t>
  </si>
  <si>
    <t>SLOUPKY A STOJKY DOPRAVNÍCH ZNAČEK Z HLINÍK TRUBEK DO PATKY - DODÁVKA A MONTÁŽ
sloupek DZ pro evidenční číslo mostu</t>
  </si>
  <si>
    <t>917224</t>
  </si>
  <si>
    <t>SILNIČNÍ A CHODNÍKOVÉ OBRUBY Z BETONOVÝCH OBRUBNÍKŮ ŠÍŘ 150MM
obrubníky za římsami, oddělující komunikaci od dlažby</t>
  </si>
  <si>
    <t>4+2+6+4=16.000 [A]
Celkem: A=16.000 [B]</t>
  </si>
  <si>
    <t>931326</t>
  </si>
  <si>
    <t>TĚSNĚNÍ DILATAČ SPAR ASF ZÁLIVKOU MODIFIK PRŮŘ DO 800MM2
těsnění vozovky podél říms a na konci úpravy komunikace, vč. řezání a úpravy spár</t>
  </si>
  <si>
    <t>7.1+6.5+11.6+15.5=40.700 [A]
Celkem: A=40.700 [B]</t>
  </si>
  <si>
    <t>931327</t>
  </si>
  <si>
    <t>TĚSNĚNÍ DILATAČ SPAR ASF ZÁLIVKOU MODIFIK PRŮŘ PŘES 800MM2
Těsnění dilatační úpravy na začátku a konci mostu, 40x25mm, včetně řezání</t>
  </si>
  <si>
    <t>2*7.5=15.000 [A]
Celkem: A=15.000 [B]</t>
  </si>
  <si>
    <t>93135</t>
  </si>
  <si>
    <t>TĚSNĚNÍ DILATAČ SPAR PRYŽ PÁSKOU NEBO KRUH PROFILEM
předtěsnění zálivek v krytu vozovky podél říms a na konci úpravy vozovky</t>
  </si>
  <si>
    <t>936316</t>
  </si>
  <si>
    <t>DROBNÉ DOPLŇK KONSTR BETON MONOLIT DO C30/37 (B37)
vyznačení letopočtu rekonstrukce mostu vlysem do betonu na obou římsách.</t>
  </si>
  <si>
    <t>938554</t>
  </si>
  <si>
    <t>OČIŠTĚNÍ BETON KONSTR OTRYSKÁNÍM NA SUCHO KOVOVOU DRTÍ
otryskání povrchu NK ocelovými kuličkami - příprava podkladu pro aplikaci celoplošné izolace</t>
  </si>
  <si>
    <t>38.5 Plocha odečtena z výkresu tvaru NK=38.500 [A]
Celkem: A=38.500 [B]</t>
  </si>
  <si>
    <t>96613A</t>
  </si>
  <si>
    <t>BOURÁNÍ KONSTRUKCÍ Z KAMENE NA MC - BEZ DOPRAVY
Kamenné opěry.</t>
  </si>
  <si>
    <t>Opěry:
1.5*1.7*(8.2+8.1)=41.565 [A]
Celkem: A=41.565 [B]</t>
  </si>
  <si>
    <t>96613B</t>
  </si>
  <si>
    <t>BOURÁNÍ KONSTRUKCÍ Z KAMENE NA MC - DOPRAVA
Předpoklad skládka Zdechovice, 18 km.</t>
  </si>
  <si>
    <t>1.5*1.7*(8.2+8.1)*2.4*18=1 795.608 [A]
Celkem: A=1 795.608 [B]</t>
  </si>
  <si>
    <t>96616A</t>
  </si>
  <si>
    <t>BOURÁNÍ KONSTRUKCÍ ZE ŽELEZOBETONU - BEZ DOPRAVY
odbourání žlb desky, žlb říms, bet. křídel, bet. zábradlí, bet. chodníku/vjezdu, bet. podezdívky oplocení</t>
  </si>
  <si>
    <t>žlb deska:
5.5*8.2*0.26=11.726 [A]
'žlb. římsy:
0.4*0.15*(5.5+5.3)=0.648 [B]
'sloupky zábradlí:
4*0.3*0.3*0.9=0.324 [C]
'chodník/vjezd:
7.4*2.8*0.15=3.108 [D]
'podezdívka:
(11.0+3.0)*0.15*0.7=1.470 [E]
Celkem: A+B+C+D+E=17.276 [F]</t>
  </si>
  <si>
    <t>96616B</t>
  </si>
  <si>
    <t>BOURÁNÍ KONSTRUKCÍ ZE ŽELEZOBETONU - DOPRAVA
Předpoklad skládka Zdechovice, 18 km.</t>
  </si>
  <si>
    <t>17.276*2.5*18=777.420 [A]
Celkem: A=777.420 [B]</t>
  </si>
  <si>
    <t>966188</t>
  </si>
  <si>
    <t>DEMONTÁŽ KONSTRUKCÍ KOVOVÝCH S ODVOZEM DO 20KM
mostní zábradlí, předpoklad skládka Zdechovice, 18 km.</t>
  </si>
  <si>
    <t>(11.3+9.7)*0.025=0.525 [A]
Celkem: A=0.525 [B]</t>
  </si>
  <si>
    <t>SO 901</t>
  </si>
  <si>
    <t>Dopravní opatření</t>
  </si>
  <si>
    <t>914162</t>
  </si>
  <si>
    <t>DOPRAVNÍ ZNAČKY ZÁKLADNÍ VELIKOSTI HLINÍKOVÉ FÓLIE TŘ 1 - MONTÁŽ S PŘEMÍSTĚNÍM
B1-3 ks, E13-3 ks</t>
  </si>
  <si>
    <t>2+2=4.000 [A]
Celkem: A=4.000 [B]</t>
  </si>
  <si>
    <t>914163</t>
  </si>
  <si>
    <t>DOPRAVNÍ ZNAČKY ZÁKLADNÍ VELIKOSTI HLINÍKOVÉ FÓLIE TŘ 1 - DEMONTÁŽ
DOPRAVNÍ ZNAČKY ZÁKLADNÍ VELIKOSTI HLINÍKOVÉ FÓLIE TŘ 1 - DEMONTÁŽ</t>
  </si>
  <si>
    <t>4=4.000 [A]
Celkem: A=4.000 [B]</t>
  </si>
  <si>
    <t>914169</t>
  </si>
  <si>
    <t>DOPRAV ZNAČKY ZÁKL VEL HLINÍK FÓLIE TŘ 1 - NÁJEMNÉ
DOPRAV ZNAČKY ZÁKL VEL HLINÍK FÓLIE TŘ 1 - NÁJEMNÉ</t>
  </si>
  <si>
    <t xml:space="preserve">KSDEN     </t>
  </si>
  <si>
    <t>4*120=480.000 [A]
Celkem: A=480.000 [B]</t>
  </si>
  <si>
    <t>914462</t>
  </si>
  <si>
    <t>DOPRAVNÍ ZNAČKY 100X150CM HLINÍKOVÉ FÓLIE TŘ 1 - MONTÁŽ S PŘEMÍSTĚNÍM
IP22</t>
  </si>
  <si>
    <t>3=3.000 [A]
Celkem: A=3.000 [B]</t>
  </si>
  <si>
    <t>914463</t>
  </si>
  <si>
    <t>DOPRAVNÍ ZNAČKY 100X150CM HLINÍKOVÉ FÓLIE TŘ 1 - DEMONTÁŽ
DOPRAVNÍ ZNAČKY 100X150CM HLINÍKOVÉ FÓLIE TŘ 1 - DEMONTÁŽ</t>
  </si>
  <si>
    <t>914469</t>
  </si>
  <si>
    <t>DOPRAV ZNAČ 100X150CM HLINÍK FÓLIE TŘ 1 - NÁJEMNÉ
DOPRAV ZNAČ 100X150CM HLINÍK FÓLIE TŘ 1 - NÁJEMNÉ</t>
  </si>
  <si>
    <t>3*120=360.000 [A]
Celkem: A=360.000 [B]</t>
  </si>
  <si>
    <t>914952</t>
  </si>
  <si>
    <t>SLOUPKY A STOJKY DZ Z JÄKL PROF PRO OCEL STOJAN MONT S PŘESUN
SLOUPKY A STOJKY DZ Z JÄKL PROF PRO OCEL STOJAN MONT S PŘESUN</t>
  </si>
  <si>
    <t>2+3=5.000 [A]
Celkem: A=5.000 [B]</t>
  </si>
  <si>
    <t>914953</t>
  </si>
  <si>
    <t>SLOUPKY A STOJKY DZ Z JÄKL PROFILŮ PRO OCEL STOJAN DEMONTÁŽ
SLOUPKY A STOJKY DZ Z JÄKL PROFILŮ PRO OCEL STOJAN DEMONTÁŽ</t>
  </si>
  <si>
    <t>914959</t>
  </si>
  <si>
    <t>SLOUP A STOJKY DZ Z JÄKL PRO OCEL STOJAN NÁJEMNÉ
SLOUP A STOJKY DZ Z JÄKL PRO OCEL STOJAN NÁJEMNÉ</t>
  </si>
  <si>
    <t>(2+3)*120=600.000 [A]
Celkem: A=600.000 [B]</t>
  </si>
  <si>
    <t>916122</t>
  </si>
  <si>
    <t>DOPRAV SVĚTLO VÝSTRAŽ SOUPRAVA 3KS - MONTÁŽ S PŘESUNEM
DOPRAV SVĚTLO VÝSTRAŽ SOUPRAVA 3KS - MONTÁŽ S PŘESUNEM</t>
  </si>
  <si>
    <t>916123</t>
  </si>
  <si>
    <t>DOPRAV SVĚTLO VÝSTRAŽ SOUPRAVA 3KS - DEMONTÁŽ
DOPRAV SVĚTLO VÝSTRAŽ SOUPRAVA 3KS - DEMONTÁŽ</t>
  </si>
  <si>
    <t>916129</t>
  </si>
  <si>
    <t>DOPRAV SVĚTLO VÝSTRAŽ SOUPRAVA 3KS - NÁJEMNÉ
DOPRAV SVĚTLO VÝSTRAŽ SOUPRAVA 3KS - NÁJEMNÉ</t>
  </si>
  <si>
    <t>2*120=240.000 [A]
Celkem: A=240.000 [B]</t>
  </si>
  <si>
    <t>916312</t>
  </si>
  <si>
    <t>DOPRAVNÍ ZÁBRANY Z2 S FÓLIÍ TŘ 1 - MONTÁŽ S PŘESUNEM
DOPRAVNÍ ZÁBRANY Z2 S FÓLIÍ TŘ 1 - MONTÁŽ S PŘESUNEM</t>
  </si>
  <si>
    <t>916313</t>
  </si>
  <si>
    <t>DOPRAVNÍ ZÁBRANY Z2 S FÓLIÍ TŘ 1 - DEMONTÁŽ
DOPRAVNÍ ZÁBRANY Z2 S FÓLIÍ TŘ 1 - DEMONTÁŽ</t>
  </si>
  <si>
    <t>916319</t>
  </si>
  <si>
    <t>DOPRAVNÍ ZÁBRANY Z2 - NÁJEMNÉ
DOPRAVNÍ ZÁBRANY Z2 - NÁJEMNÉ</t>
  </si>
</sst>
</file>

<file path=xl/styles.xml><?xml version="1.0" encoding="utf-8"?>
<styleSheet xmlns="http://schemas.openxmlformats.org/spreadsheetml/2006/main">
  <numFmts count="2">
    <numFmt numFmtId="177" formatCode="### ### ### ##0.000"/>
    <numFmt numFmtId="178" formatCode="### ### ### ##0.00"/>
  </numFmts>
  <fonts count="4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77" fontId="0" fillId="0" borderId="1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178" fontId="0" fillId="0" borderId="3" xfId="0" applyNumberFormat="1" applyBorder="1" applyAlignment="1" applyProtection="1">
      <alignment vertical="center"/>
      <protection locked="0"/>
    </xf>
    <xf numFmtId="178" fontId="0" fillId="0" borderId="1" xfId="0" applyNumberFormat="1" applyFont="1" applyFill="1" applyBorder="1" applyAlignment="1" applyProtection="1">
      <alignment vertical="center"/>
      <protection/>
    </xf>
    <xf numFmtId="178" fontId="0" fillId="0" borderId="1" xfId="0" applyNumberFormat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8" fontId="3" fillId="2" borderId="0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 quotePrefix="1">
      <alignment vertical="center" wrapText="1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1" t="s">
        <v>0</v>
      </c>
      <c r="C1" t="s">
        <v>1</v>
      </c>
    </row>
    <row r="2" ht="12.75" customHeight="1">
      <c r="C2" s="2" t="s">
        <v>2</v>
      </c>
    </row>
    <row r="4" spans="1:5" ht="12.75" customHeight="1">
      <c r="A4" t="s">
        <v>3</v>
      </c>
      <c r="C4" s="1" t="s">
        <v>6</v>
      </c>
      <c r="D4" s="1"/>
      <c r="E4" s="1" t="s">
        <v>7</v>
      </c>
    </row>
    <row r="5" spans="1:5" ht="12.75" customHeight="1">
      <c r="A5" t="s">
        <v>4</v>
      </c>
      <c r="C5" s="1" t="s">
        <v>8</v>
      </c>
      <c r="D5" s="1"/>
      <c r="E5" s="1" t="s">
        <v>9</v>
      </c>
    </row>
    <row r="6" spans="1:5" ht="12.75" customHeight="1">
      <c r="A6" t="s">
        <v>5</v>
      </c>
      <c r="C6" s="1" t="s">
        <v>8</v>
      </c>
      <c r="D6" s="1"/>
      <c r="E6" s="1" t="s">
        <v>9</v>
      </c>
    </row>
    <row r="7" spans="3:5" ht="12.75" customHeight="1">
      <c r="C7" s="1"/>
      <c r="D7" s="1"/>
      <c r="E7" s="1"/>
    </row>
    <row r="8" spans="1:9" ht="12.75" customHeight="1">
      <c r="A8" s="3" t="s">
        <v>10</v>
      </c>
      <c r="B8" s="3" t="s">
        <v>12</v>
      </c>
      <c r="C8" s="3" t="s">
        <v>13</v>
      </c>
      <c r="D8" s="3" t="s">
        <v>14</v>
      </c>
      <c r="E8" s="3" t="s">
        <v>15</v>
      </c>
      <c r="F8" s="3" t="s">
        <v>16</v>
      </c>
      <c r="G8" s="3" t="s">
        <v>17</v>
      </c>
      <c r="H8" s="3" t="s">
        <v>18</v>
      </c>
      <c r="I8" s="3"/>
    </row>
    <row r="9" spans="1:9" ht="28.5">
      <c r="A9" s="3"/>
      <c r="B9" s="3"/>
      <c r="C9" s="3"/>
      <c r="D9" s="3"/>
      <c r="E9" s="3"/>
      <c r="F9" s="3"/>
      <c r="G9" s="3"/>
      <c r="H9" s="3" t="s">
        <v>19</v>
      </c>
      <c r="I9" s="3" t="s">
        <v>20</v>
      </c>
    </row>
    <row r="10" spans="1:9" ht="14.25">
      <c r="A10" s="3" t="s">
        <v>11</v>
      </c>
      <c r="B10" s="3" t="s">
        <v>21</v>
      </c>
      <c r="C10" s="3" t="s">
        <v>22</v>
      </c>
      <c r="D10" s="3" t="s">
        <v>23</v>
      </c>
      <c r="E10" s="3" t="s">
        <v>24</v>
      </c>
      <c r="F10" s="3" t="s">
        <v>25</v>
      </c>
      <c r="G10" s="3" t="s">
        <v>26</v>
      </c>
      <c r="H10" s="3" t="s">
        <v>27</v>
      </c>
      <c r="I10" s="3" t="s">
        <v>28</v>
      </c>
    </row>
    <row r="11" spans="1:9" ht="12.75" customHeight="1">
      <c r="A11" s="4"/>
      <c r="B11" s="4"/>
      <c r="C11" s="4" t="s">
        <v>29</v>
      </c>
      <c r="D11" s="4"/>
      <c r="E11" s="4" t="s">
        <v>9</v>
      </c>
      <c r="F11" s="4"/>
      <c r="G11" s="6"/>
      <c r="H11" s="4"/>
      <c r="I11" s="6"/>
    </row>
    <row r="12" spans="1:9" ht="12.75">
      <c r="A12" s="10">
        <v>1</v>
      </c>
      <c r="B12" s="10" t="s">
        <v>30</v>
      </c>
      <c r="C12" s="10" t="s">
        <v>31</v>
      </c>
      <c r="D12" s="10" t="s">
        <v>32</v>
      </c>
      <c r="E12" s="10" t="s">
        <v>33</v>
      </c>
      <c r="F12" s="10" t="s">
        <v>34</v>
      </c>
      <c r="G12" s="5">
        <v>1</v>
      </c>
      <c r="H12" s="9"/>
      <c r="I12" s="8">
        <f>ROUND((H12*G12),2)</f>
      </c>
    </row>
    <row r="13" ht="63.75">
      <c r="E13" s="11" t="s">
        <v>35</v>
      </c>
    </row>
    <row r="14" spans="1:9" ht="12.75">
      <c r="A14" s="10">
        <v>2</v>
      </c>
      <c r="B14" s="10" t="s">
        <v>30</v>
      </c>
      <c r="C14" s="10" t="s">
        <v>36</v>
      </c>
      <c r="D14" s="10" t="s">
        <v>32</v>
      </c>
      <c r="E14" s="10" t="s">
        <v>37</v>
      </c>
      <c r="F14" s="10" t="s">
        <v>38</v>
      </c>
      <c r="G14" s="5">
        <v>1</v>
      </c>
      <c r="H14" s="9"/>
      <c r="I14" s="8">
        <f>ROUND((H14*G14),2)</f>
      </c>
    </row>
    <row r="15" ht="63.75">
      <c r="E15" s="11" t="s">
        <v>35</v>
      </c>
    </row>
    <row r="16" spans="1:9" ht="12.75">
      <c r="A16" s="10">
        <v>3</v>
      </c>
      <c r="B16" s="10" t="s">
        <v>30</v>
      </c>
      <c r="C16" s="10" t="s">
        <v>39</v>
      </c>
      <c r="D16" s="10" t="s">
        <v>32</v>
      </c>
      <c r="E16" s="10" t="s">
        <v>40</v>
      </c>
      <c r="F16" s="10" t="s">
        <v>41</v>
      </c>
      <c r="G16" s="5">
        <v>1</v>
      </c>
      <c r="H16" s="9"/>
      <c r="I16" s="8">
        <f>ROUND((H16*G16),2)</f>
      </c>
    </row>
    <row r="17" ht="63.75">
      <c r="E17" s="11" t="s">
        <v>35</v>
      </c>
    </row>
    <row r="18" spans="1:9" ht="12.75">
      <c r="A18" s="10">
        <v>4</v>
      </c>
      <c r="B18" s="10" t="s">
        <v>30</v>
      </c>
      <c r="C18" s="10" t="s">
        <v>42</v>
      </c>
      <c r="D18" s="10" t="s">
        <v>32</v>
      </c>
      <c r="E18" s="10" t="s">
        <v>43</v>
      </c>
      <c r="F18" s="10" t="s">
        <v>38</v>
      </c>
      <c r="G18" s="5">
        <v>1</v>
      </c>
      <c r="H18" s="9"/>
      <c r="I18" s="8">
        <f>ROUND((H18*G18),2)</f>
      </c>
    </row>
    <row r="19" ht="63.75">
      <c r="E19" s="11" t="s">
        <v>35</v>
      </c>
    </row>
    <row r="20" spans="1:9" ht="12.75">
      <c r="A20" s="10">
        <v>5</v>
      </c>
      <c r="B20" s="10" t="s">
        <v>30</v>
      </c>
      <c r="C20" s="10" t="s">
        <v>44</v>
      </c>
      <c r="D20" s="10" t="s">
        <v>32</v>
      </c>
      <c r="E20" s="10" t="s">
        <v>45</v>
      </c>
      <c r="F20" s="10" t="s">
        <v>34</v>
      </c>
      <c r="G20" s="5">
        <v>1</v>
      </c>
      <c r="H20" s="9"/>
      <c r="I20" s="8">
        <f>ROUND((H20*G20),2)</f>
      </c>
    </row>
    <row r="21" ht="63.75">
      <c r="E21" s="11" t="s">
        <v>35</v>
      </c>
    </row>
    <row r="22" spans="1:9" ht="12.75">
      <c r="A22" s="10">
        <v>6</v>
      </c>
      <c r="B22" s="10" t="s">
        <v>30</v>
      </c>
      <c r="C22" s="10" t="s">
        <v>46</v>
      </c>
      <c r="D22" s="10" t="s">
        <v>32</v>
      </c>
      <c r="E22" s="10" t="s">
        <v>47</v>
      </c>
      <c r="F22" s="10" t="s">
        <v>34</v>
      </c>
      <c r="G22" s="5">
        <v>1</v>
      </c>
      <c r="H22" s="9"/>
      <c r="I22" s="8">
        <f>ROUND((H22*G22),2)</f>
      </c>
    </row>
    <row r="23" ht="63.75">
      <c r="E23" s="11" t="s">
        <v>35</v>
      </c>
    </row>
    <row r="24" spans="1:9" ht="12.75">
      <c r="A24" s="10">
        <v>7</v>
      </c>
      <c r="B24" s="10" t="s">
        <v>30</v>
      </c>
      <c r="C24" s="10" t="s">
        <v>48</v>
      </c>
      <c r="D24" s="10" t="s">
        <v>32</v>
      </c>
      <c r="E24" s="10" t="s">
        <v>49</v>
      </c>
      <c r="F24" s="10" t="s">
        <v>41</v>
      </c>
      <c r="G24" s="5">
        <v>1</v>
      </c>
      <c r="H24" s="9"/>
      <c r="I24" s="8">
        <f>ROUND((H24*G24),2)</f>
      </c>
    </row>
    <row r="25" ht="63.75">
      <c r="E25" s="11" t="s">
        <v>35</v>
      </c>
    </row>
    <row r="26" spans="1:9" ht="12.75">
      <c r="A26" s="10">
        <v>8</v>
      </c>
      <c r="B26" s="10" t="s">
        <v>30</v>
      </c>
      <c r="C26" s="10" t="s">
        <v>50</v>
      </c>
      <c r="D26" s="10" t="s">
        <v>32</v>
      </c>
      <c r="E26" s="10" t="s">
        <v>51</v>
      </c>
      <c r="F26" s="10" t="s">
        <v>34</v>
      </c>
      <c r="G26" s="5">
        <v>1</v>
      </c>
      <c r="H26" s="9"/>
      <c r="I26" s="8">
        <f>ROUND((H26*G26),2)</f>
      </c>
    </row>
    <row r="27" ht="63.75">
      <c r="E27" s="11" t="s">
        <v>35</v>
      </c>
    </row>
    <row r="28" spans="1:9" ht="12.75">
      <c r="A28" s="10">
        <v>9</v>
      </c>
      <c r="B28" s="10" t="s">
        <v>30</v>
      </c>
      <c r="C28" s="10" t="s">
        <v>52</v>
      </c>
      <c r="D28" s="10" t="s">
        <v>32</v>
      </c>
      <c r="E28" s="10" t="s">
        <v>53</v>
      </c>
      <c r="F28" s="10" t="s">
        <v>34</v>
      </c>
      <c r="G28" s="5">
        <v>1</v>
      </c>
      <c r="H28" s="9"/>
      <c r="I28" s="8">
        <f>ROUND((H28*G28),2)</f>
      </c>
    </row>
    <row r="29" ht="63.75">
      <c r="E29" s="11" t="s">
        <v>35</v>
      </c>
    </row>
    <row r="30" spans="1:16" ht="12.75" customHeight="1">
      <c r="A30" s="12"/>
      <c r="B30" s="12"/>
      <c r="C30" s="12" t="s">
        <v>29</v>
      </c>
      <c r="D30" s="12"/>
      <c r="E30" s="12" t="s">
        <v>9</v>
      </c>
      <c r="F30" s="12"/>
      <c r="G30" s="12"/>
      <c r="H30" s="12"/>
      <c r="I30" s="12">
        <f>SUM(I12:I29)</f>
      </c>
      <c r="P30">
        <f>ROUND(SUM(P12:P29),2)</f>
      </c>
    </row>
    <row r="32" spans="1:16" ht="12.75" customHeight="1">
      <c r="A32" s="12"/>
      <c r="B32" s="12"/>
      <c r="C32" s="12"/>
      <c r="D32" s="12"/>
      <c r="E32" s="12" t="s">
        <v>54</v>
      </c>
      <c r="F32" s="12"/>
      <c r="G32" s="12"/>
      <c r="H32" s="12"/>
      <c r="I32" s="12">
        <f>+I30</f>
      </c>
      <c r="P32">
        <f>+P30</f>
      </c>
    </row>
    <row r="34" spans="1:9" ht="12.75" customHeight="1">
      <c r="A34" s="4" t="s">
        <v>55</v>
      </c>
      <c r="B34" s="4"/>
      <c r="C34" s="4"/>
      <c r="D34" s="4"/>
      <c r="E34" s="4"/>
      <c r="F34" s="4"/>
      <c r="G34" s="4"/>
      <c r="H34" s="4"/>
      <c r="I34" s="4"/>
    </row>
    <row r="35" spans="1:9" ht="12.75" customHeight="1">
      <c r="A35" s="4"/>
      <c r="B35" s="4"/>
      <c r="C35" s="4"/>
      <c r="D35" s="4"/>
      <c r="E35" s="4" t="s">
        <v>56</v>
      </c>
      <c r="F35" s="4"/>
      <c r="G35" s="4"/>
      <c r="H35" s="4"/>
      <c r="I35" s="4"/>
    </row>
    <row r="36" spans="1:16" ht="12.75" customHeight="1">
      <c r="A36" s="12"/>
      <c r="B36" s="12"/>
      <c r="C36" s="12"/>
      <c r="D36" s="12"/>
      <c r="E36" s="12" t="s">
        <v>57</v>
      </c>
      <c r="F36" s="12"/>
      <c r="G36" s="12"/>
      <c r="H36" s="12"/>
      <c r="I36" s="12">
        <v>0</v>
      </c>
      <c r="P36">
        <v>0</v>
      </c>
    </row>
    <row r="37" spans="1:9" ht="12.75" customHeight="1">
      <c r="A37" s="12"/>
      <c r="B37" s="12"/>
      <c r="C37" s="12"/>
      <c r="D37" s="12"/>
      <c r="E37" s="12" t="s">
        <v>58</v>
      </c>
      <c r="F37" s="12"/>
      <c r="G37" s="12"/>
      <c r="H37" s="12"/>
      <c r="I37" s="12"/>
    </row>
    <row r="38" spans="1:16" ht="12.75" customHeight="1">
      <c r="A38" s="12"/>
      <c r="B38" s="12"/>
      <c r="C38" s="12"/>
      <c r="D38" s="12"/>
      <c r="E38" s="12" t="s">
        <v>59</v>
      </c>
      <c r="F38" s="12"/>
      <c r="G38" s="12"/>
      <c r="H38" s="12"/>
      <c r="I38" s="12">
        <v>0</v>
      </c>
      <c r="P38">
        <v>0</v>
      </c>
    </row>
    <row r="39" spans="1:16" ht="12.75" customHeight="1">
      <c r="A39" s="12"/>
      <c r="B39" s="12"/>
      <c r="C39" s="12"/>
      <c r="D39" s="12"/>
      <c r="E39" s="12" t="s">
        <v>60</v>
      </c>
      <c r="F39" s="12"/>
      <c r="G39" s="12"/>
      <c r="H39" s="12"/>
      <c r="I39" s="12">
        <f>I36+I38</f>
      </c>
      <c r="P39">
        <f>P36+P38</f>
      </c>
    </row>
    <row r="41" spans="1:16" ht="12.75" customHeight="1">
      <c r="A41" s="12"/>
      <c r="B41" s="12"/>
      <c r="C41" s="12"/>
      <c r="D41" s="12"/>
      <c r="E41" s="12" t="s">
        <v>60</v>
      </c>
      <c r="F41" s="12"/>
      <c r="G41" s="12"/>
      <c r="H41" s="12"/>
      <c r="I41" s="12">
        <f>I32+I39</f>
      </c>
      <c r="P41">
        <f>P32+P39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1" t="s">
        <v>0</v>
      </c>
      <c r="C1" t="s">
        <v>1</v>
      </c>
    </row>
    <row r="2" ht="12.75" customHeight="1">
      <c r="C2" s="2" t="s">
        <v>2</v>
      </c>
    </row>
    <row r="4" spans="1:5" ht="12.75" customHeight="1">
      <c r="A4" t="s">
        <v>3</v>
      </c>
      <c r="C4" s="1" t="s">
        <v>6</v>
      </c>
      <c r="D4" s="1"/>
      <c r="E4" s="1" t="s">
        <v>7</v>
      </c>
    </row>
    <row r="5" spans="1:5" ht="12.75" customHeight="1">
      <c r="A5" t="s">
        <v>4</v>
      </c>
      <c r="C5" s="1" t="s">
        <v>61</v>
      </c>
      <c r="D5" s="1"/>
      <c r="E5" s="1" t="s">
        <v>62</v>
      </c>
    </row>
    <row r="6" spans="1:5" ht="12.75" customHeight="1">
      <c r="A6" t="s">
        <v>5</v>
      </c>
      <c r="C6" s="1" t="s">
        <v>61</v>
      </c>
      <c r="D6" s="1"/>
      <c r="E6" s="1" t="s">
        <v>62</v>
      </c>
    </row>
    <row r="7" spans="3:5" ht="12.75" customHeight="1">
      <c r="C7" s="1"/>
      <c r="D7" s="1"/>
      <c r="E7" s="1"/>
    </row>
    <row r="8" spans="1:9" ht="12.75" customHeight="1">
      <c r="A8" s="3" t="s">
        <v>10</v>
      </c>
      <c r="B8" s="3" t="s">
        <v>12</v>
      </c>
      <c r="C8" s="3" t="s">
        <v>13</v>
      </c>
      <c r="D8" s="3" t="s">
        <v>14</v>
      </c>
      <c r="E8" s="3" t="s">
        <v>15</v>
      </c>
      <c r="F8" s="3" t="s">
        <v>16</v>
      </c>
      <c r="G8" s="3" t="s">
        <v>17</v>
      </c>
      <c r="H8" s="3" t="s">
        <v>18</v>
      </c>
      <c r="I8" s="3"/>
    </row>
    <row r="9" spans="1:9" ht="28.5">
      <c r="A9" s="3"/>
      <c r="B9" s="3"/>
      <c r="C9" s="3"/>
      <c r="D9" s="3"/>
      <c r="E9" s="3"/>
      <c r="F9" s="3"/>
      <c r="G9" s="3"/>
      <c r="H9" s="3" t="s">
        <v>19</v>
      </c>
      <c r="I9" s="3" t="s">
        <v>20</v>
      </c>
    </row>
    <row r="10" spans="1:9" ht="14.25">
      <c r="A10" s="3" t="s">
        <v>11</v>
      </c>
      <c r="B10" s="3" t="s">
        <v>21</v>
      </c>
      <c r="C10" s="3" t="s">
        <v>22</v>
      </c>
      <c r="D10" s="3" t="s">
        <v>23</v>
      </c>
      <c r="E10" s="3" t="s">
        <v>24</v>
      </c>
      <c r="F10" s="3" t="s">
        <v>25</v>
      </c>
      <c r="G10" s="3" t="s">
        <v>26</v>
      </c>
      <c r="H10" s="3" t="s">
        <v>27</v>
      </c>
      <c r="I10" s="3" t="s">
        <v>28</v>
      </c>
    </row>
    <row r="11" spans="1:9" ht="12.75" customHeight="1">
      <c r="A11" s="4"/>
      <c r="B11" s="4"/>
      <c r="C11" s="4" t="s">
        <v>29</v>
      </c>
      <c r="D11" s="4"/>
      <c r="E11" s="4" t="s">
        <v>9</v>
      </c>
      <c r="F11" s="4"/>
      <c r="G11" s="6"/>
      <c r="H11" s="4"/>
      <c r="I11" s="6"/>
    </row>
    <row r="12" spans="1:9" ht="12.75">
      <c r="A12" s="10">
        <v>1</v>
      </c>
      <c r="B12" s="10" t="s">
        <v>30</v>
      </c>
      <c r="C12" s="10" t="s">
        <v>63</v>
      </c>
      <c r="D12" s="10" t="s">
        <v>11</v>
      </c>
      <c r="E12" s="10" t="s">
        <v>64</v>
      </c>
      <c r="F12" s="10" t="s">
        <v>65</v>
      </c>
      <c r="G12" s="5">
        <v>25.4</v>
      </c>
      <c r="H12" s="9"/>
      <c r="I12" s="8">
        <f>ROUND((H12*G12),2)</f>
      </c>
    </row>
    <row r="13" ht="76.5">
      <c r="E13" s="11" t="s">
        <v>66</v>
      </c>
    </row>
    <row r="14" spans="1:9" ht="12.75">
      <c r="A14" s="10">
        <v>2</v>
      </c>
      <c r="B14" s="10" t="s">
        <v>30</v>
      </c>
      <c r="C14" s="10" t="s">
        <v>63</v>
      </c>
      <c r="D14" s="10" t="s">
        <v>21</v>
      </c>
      <c r="E14" s="10" t="s">
        <v>67</v>
      </c>
      <c r="F14" s="10" t="s">
        <v>65</v>
      </c>
      <c r="G14" s="5">
        <v>43.19</v>
      </c>
      <c r="H14" s="9"/>
      <c r="I14" s="8">
        <f>ROUND((H14*G14),2)</f>
      </c>
    </row>
    <row r="15" ht="76.5">
      <c r="E15" s="11" t="s">
        <v>68</v>
      </c>
    </row>
    <row r="16" spans="1:9" ht="12.75">
      <c r="A16" s="10">
        <v>3</v>
      </c>
      <c r="B16" s="10" t="s">
        <v>30</v>
      </c>
      <c r="C16" s="10" t="s">
        <v>63</v>
      </c>
      <c r="D16" s="10" t="s">
        <v>22</v>
      </c>
      <c r="E16" s="10" t="s">
        <v>69</v>
      </c>
      <c r="F16" s="10" t="s">
        <v>65</v>
      </c>
      <c r="G16" s="5">
        <v>99.84</v>
      </c>
      <c r="H16" s="9"/>
      <c r="I16" s="8">
        <f>ROUND((H16*G16),2)</f>
      </c>
    </row>
    <row r="17" ht="76.5">
      <c r="E17" s="11" t="s">
        <v>70</v>
      </c>
    </row>
    <row r="18" spans="1:9" ht="12.75">
      <c r="A18" s="10">
        <v>4</v>
      </c>
      <c r="B18" s="10" t="s">
        <v>30</v>
      </c>
      <c r="C18" s="10" t="s">
        <v>63</v>
      </c>
      <c r="D18" s="10" t="s">
        <v>23</v>
      </c>
      <c r="E18" s="10" t="s">
        <v>71</v>
      </c>
      <c r="F18" s="10" t="s">
        <v>65</v>
      </c>
      <c r="G18" s="5">
        <v>0.525</v>
      </c>
      <c r="H18" s="9"/>
      <c r="I18" s="8">
        <f>ROUND((H18*G18),2)</f>
      </c>
    </row>
    <row r="19" ht="63.75">
      <c r="E19" s="11" t="s">
        <v>72</v>
      </c>
    </row>
    <row r="20" spans="1:9" ht="12.75">
      <c r="A20" s="10">
        <v>5</v>
      </c>
      <c r="B20" s="10" t="s">
        <v>30</v>
      </c>
      <c r="C20" s="10" t="s">
        <v>73</v>
      </c>
      <c r="D20" s="10" t="s">
        <v>11</v>
      </c>
      <c r="E20" s="10" t="s">
        <v>74</v>
      </c>
      <c r="F20" s="10" t="s">
        <v>34</v>
      </c>
      <c r="G20" s="5">
        <v>1</v>
      </c>
      <c r="H20" s="9"/>
      <c r="I20" s="8">
        <f>ROUND((H20*G20),2)</f>
      </c>
    </row>
    <row r="21" ht="63.75">
      <c r="E21" s="11" t="s">
        <v>35</v>
      </c>
    </row>
    <row r="22" spans="1:9" ht="12.75">
      <c r="A22" s="10">
        <v>6</v>
      </c>
      <c r="B22" s="10" t="s">
        <v>30</v>
      </c>
      <c r="C22" s="10" t="s">
        <v>73</v>
      </c>
      <c r="D22" s="10" t="s">
        <v>75</v>
      </c>
      <c r="E22" s="10" t="s">
        <v>76</v>
      </c>
      <c r="F22" s="10" t="s">
        <v>34</v>
      </c>
      <c r="G22" s="5">
        <v>1</v>
      </c>
      <c r="H22" s="9"/>
      <c r="I22" s="8">
        <f>ROUND((H22*G22),2)</f>
      </c>
    </row>
    <row r="23" ht="63.75">
      <c r="E23" s="11" t="s">
        <v>35</v>
      </c>
    </row>
    <row r="24" spans="1:9" ht="12.75">
      <c r="A24" s="10">
        <v>7</v>
      </c>
      <c r="B24" s="10" t="s">
        <v>30</v>
      </c>
      <c r="C24" s="10" t="s">
        <v>73</v>
      </c>
      <c r="D24" s="10" t="s">
        <v>21</v>
      </c>
      <c r="E24" s="10" t="s">
        <v>77</v>
      </c>
      <c r="F24" s="10" t="s">
        <v>34</v>
      </c>
      <c r="G24" s="5">
        <v>1</v>
      </c>
      <c r="H24" s="9"/>
      <c r="I24" s="8">
        <f>ROUND((H24*G24),2)</f>
      </c>
    </row>
    <row r="25" ht="63.75">
      <c r="E25" s="11" t="s">
        <v>35</v>
      </c>
    </row>
    <row r="26" spans="1:9" ht="12.75">
      <c r="A26" s="10">
        <v>8</v>
      </c>
      <c r="B26" s="10" t="s">
        <v>30</v>
      </c>
      <c r="C26" s="10" t="s">
        <v>73</v>
      </c>
      <c r="D26" s="10" t="s">
        <v>22</v>
      </c>
      <c r="E26" s="10" t="s">
        <v>78</v>
      </c>
      <c r="F26" s="10" t="s">
        <v>34</v>
      </c>
      <c r="G26" s="5">
        <v>0</v>
      </c>
      <c r="H26" s="9"/>
      <c r="I26" s="8">
        <f>ROUND((H26*G26),2)</f>
      </c>
    </row>
    <row r="27" spans="1:16" ht="12.75" customHeight="1">
      <c r="A27" s="12"/>
      <c r="B27" s="12"/>
      <c r="C27" s="12" t="s">
        <v>29</v>
      </c>
      <c r="D27" s="12"/>
      <c r="E27" s="12" t="s">
        <v>9</v>
      </c>
      <c r="F27" s="12"/>
      <c r="G27" s="12"/>
      <c r="H27" s="12"/>
      <c r="I27" s="12">
        <f>SUM(I12:I26)</f>
      </c>
      <c r="P27">
        <f>ROUND(SUM(P12:P26),2)</f>
      </c>
    </row>
    <row r="29" spans="1:9" ht="12.75" customHeight="1">
      <c r="A29" s="4"/>
      <c r="B29" s="4"/>
      <c r="C29" s="4" t="s">
        <v>11</v>
      </c>
      <c r="D29" s="4"/>
      <c r="E29" s="4" t="s">
        <v>79</v>
      </c>
      <c r="F29" s="4"/>
      <c r="G29" s="6"/>
      <c r="H29" s="4"/>
      <c r="I29" s="6"/>
    </row>
    <row r="30" spans="1:9" ht="12.75">
      <c r="A30" s="10">
        <v>9</v>
      </c>
      <c r="B30" s="10" t="s">
        <v>30</v>
      </c>
      <c r="C30" s="10" t="s">
        <v>80</v>
      </c>
      <c r="D30" s="10" t="s">
        <v>32</v>
      </c>
      <c r="E30" s="10" t="s">
        <v>81</v>
      </c>
      <c r="F30" s="10" t="s">
        <v>82</v>
      </c>
      <c r="G30" s="5">
        <v>10</v>
      </c>
      <c r="H30" s="9"/>
      <c r="I30" s="8">
        <f>ROUND((H30*G30),2)</f>
      </c>
    </row>
    <row r="31" ht="63.75">
      <c r="E31" s="11" t="s">
        <v>83</v>
      </c>
    </row>
    <row r="32" spans="1:9" ht="12.75">
      <c r="A32" s="10">
        <v>10</v>
      </c>
      <c r="B32" s="10" t="s">
        <v>30</v>
      </c>
      <c r="C32" s="10" t="s">
        <v>84</v>
      </c>
      <c r="D32" s="10" t="s">
        <v>32</v>
      </c>
      <c r="E32" s="10" t="s">
        <v>85</v>
      </c>
      <c r="F32" s="10" t="s">
        <v>86</v>
      </c>
      <c r="G32" s="5">
        <v>22.4</v>
      </c>
      <c r="H32" s="9"/>
      <c r="I32" s="8">
        <f>ROUND((H32*G32),2)</f>
      </c>
    </row>
    <row r="33" ht="76.5">
      <c r="E33" s="11" t="s">
        <v>87</v>
      </c>
    </row>
    <row r="34" spans="1:9" ht="12.75">
      <c r="A34" s="10">
        <v>11</v>
      </c>
      <c r="B34" s="10" t="s">
        <v>30</v>
      </c>
      <c r="C34" s="10" t="s">
        <v>88</v>
      </c>
      <c r="D34" s="10" t="s">
        <v>32</v>
      </c>
      <c r="E34" s="10" t="s">
        <v>89</v>
      </c>
      <c r="F34" s="10" t="s">
        <v>90</v>
      </c>
      <c r="G34" s="5">
        <v>403.2</v>
      </c>
      <c r="H34" s="9"/>
      <c r="I34" s="8">
        <f>ROUND((H34*G34),2)</f>
      </c>
    </row>
    <row r="35" ht="76.5">
      <c r="E35" s="11" t="s">
        <v>91</v>
      </c>
    </row>
    <row r="36" spans="1:9" ht="12.75">
      <c r="A36" s="10">
        <v>12</v>
      </c>
      <c r="B36" s="10" t="s">
        <v>30</v>
      </c>
      <c r="C36" s="10" t="s">
        <v>92</v>
      </c>
      <c r="D36" s="10" t="s">
        <v>32</v>
      </c>
      <c r="E36" s="10" t="s">
        <v>93</v>
      </c>
      <c r="F36" s="10" t="s">
        <v>86</v>
      </c>
      <c r="G36" s="5">
        <v>1.5</v>
      </c>
      <c r="H36" s="9"/>
      <c r="I36" s="8">
        <f>ROUND((H36*G36),2)</f>
      </c>
    </row>
    <row r="37" ht="63.75">
      <c r="E37" s="11" t="s">
        <v>94</v>
      </c>
    </row>
    <row r="38" spans="1:9" ht="12.75">
      <c r="A38" s="10">
        <v>13</v>
      </c>
      <c r="B38" s="10" t="s">
        <v>30</v>
      </c>
      <c r="C38" s="10" t="s">
        <v>95</v>
      </c>
      <c r="D38" s="10" t="s">
        <v>32</v>
      </c>
      <c r="E38" s="10" t="s">
        <v>96</v>
      </c>
      <c r="F38" s="10" t="s">
        <v>90</v>
      </c>
      <c r="G38" s="5">
        <v>67.5</v>
      </c>
      <c r="H38" s="9"/>
      <c r="I38" s="8">
        <f>ROUND((H38*G38),2)</f>
      </c>
    </row>
    <row r="39" ht="76.5">
      <c r="E39" s="11" t="s">
        <v>97</v>
      </c>
    </row>
    <row r="40" spans="1:9" ht="12.75">
      <c r="A40" s="10">
        <v>14</v>
      </c>
      <c r="B40" s="10" t="s">
        <v>30</v>
      </c>
      <c r="C40" s="10" t="s">
        <v>98</v>
      </c>
      <c r="D40" s="10" t="s">
        <v>32</v>
      </c>
      <c r="E40" s="10" t="s">
        <v>99</v>
      </c>
      <c r="F40" s="10" t="s">
        <v>86</v>
      </c>
      <c r="G40" s="5">
        <v>16.8</v>
      </c>
      <c r="H40" s="9"/>
      <c r="I40" s="8">
        <f>ROUND((H40*G40),2)</f>
      </c>
    </row>
    <row r="41" ht="76.5">
      <c r="E41" s="11" t="s">
        <v>100</v>
      </c>
    </row>
    <row r="42" spans="1:9" ht="12.75">
      <c r="A42" s="10">
        <v>15</v>
      </c>
      <c r="B42" s="10" t="s">
        <v>30</v>
      </c>
      <c r="C42" s="10" t="s">
        <v>101</v>
      </c>
      <c r="D42" s="10" t="s">
        <v>32</v>
      </c>
      <c r="E42" s="10" t="s">
        <v>102</v>
      </c>
      <c r="F42" s="10" t="s">
        <v>90</v>
      </c>
      <c r="G42" s="5">
        <v>277.2</v>
      </c>
      <c r="H42" s="9"/>
      <c r="I42" s="8">
        <f>ROUND((H42*G42),2)</f>
      </c>
    </row>
    <row r="43" ht="89.25">
      <c r="E43" s="11" t="s">
        <v>103</v>
      </c>
    </row>
    <row r="44" spans="1:9" ht="12.75">
      <c r="A44" s="10">
        <v>16</v>
      </c>
      <c r="B44" s="10" t="s">
        <v>30</v>
      </c>
      <c r="C44" s="10" t="s">
        <v>104</v>
      </c>
      <c r="D44" s="10" t="s">
        <v>32</v>
      </c>
      <c r="E44" s="10" t="s">
        <v>105</v>
      </c>
      <c r="F44" s="10" t="s">
        <v>106</v>
      </c>
      <c r="G44" s="5">
        <v>336</v>
      </c>
      <c r="H44" s="9"/>
      <c r="I44" s="8">
        <f>ROUND((H44*G44),2)</f>
      </c>
    </row>
    <row r="45" ht="63.75">
      <c r="E45" s="11" t="s">
        <v>107</v>
      </c>
    </row>
    <row r="46" spans="1:9" ht="12.75">
      <c r="A46" s="10">
        <v>17</v>
      </c>
      <c r="B46" s="10" t="s">
        <v>30</v>
      </c>
      <c r="C46" s="10" t="s">
        <v>108</v>
      </c>
      <c r="D46" s="10" t="s">
        <v>32</v>
      </c>
      <c r="E46" s="10" t="s">
        <v>109</v>
      </c>
      <c r="F46" s="10" t="s">
        <v>110</v>
      </c>
      <c r="G46" s="5">
        <v>36</v>
      </c>
      <c r="H46" s="9"/>
      <c r="I46" s="8">
        <f>ROUND((H46*G46),2)</f>
      </c>
    </row>
    <row r="47" ht="63.75">
      <c r="E47" s="11" t="s">
        <v>111</v>
      </c>
    </row>
    <row r="48" spans="1:9" ht="12.75">
      <c r="A48" s="10">
        <v>18</v>
      </c>
      <c r="B48" s="10" t="s">
        <v>30</v>
      </c>
      <c r="C48" s="10" t="s">
        <v>112</v>
      </c>
      <c r="D48" s="10" t="s">
        <v>32</v>
      </c>
      <c r="E48" s="10" t="s">
        <v>113</v>
      </c>
      <c r="F48" s="10" t="s">
        <v>86</v>
      </c>
      <c r="G48" s="5">
        <v>9.375</v>
      </c>
      <c r="H48" s="9"/>
      <c r="I48" s="8">
        <f>ROUND((H48*G48),2)</f>
      </c>
    </row>
    <row r="49" ht="76.5">
      <c r="E49" s="11" t="s">
        <v>114</v>
      </c>
    </row>
    <row r="50" spans="1:9" ht="12.75">
      <c r="A50" s="10">
        <v>19</v>
      </c>
      <c r="B50" s="10" t="s">
        <v>30</v>
      </c>
      <c r="C50" s="10" t="s">
        <v>115</v>
      </c>
      <c r="D50" s="10" t="s">
        <v>32</v>
      </c>
      <c r="E50" s="10" t="s">
        <v>116</v>
      </c>
      <c r="F50" s="10" t="s">
        <v>86</v>
      </c>
      <c r="G50" s="5">
        <v>34.525</v>
      </c>
      <c r="H50" s="9"/>
      <c r="I50" s="8">
        <f>ROUND((H50*G50),2)</f>
      </c>
    </row>
    <row r="51" ht="280.5">
      <c r="E51" s="13" t="s">
        <v>117</v>
      </c>
    </row>
    <row r="52" spans="1:9" ht="12.75">
      <c r="A52" s="10">
        <v>20</v>
      </c>
      <c r="B52" s="10" t="s">
        <v>30</v>
      </c>
      <c r="C52" s="10" t="s">
        <v>118</v>
      </c>
      <c r="D52" s="10" t="s">
        <v>32</v>
      </c>
      <c r="E52" s="10" t="s">
        <v>119</v>
      </c>
      <c r="F52" s="10" t="s">
        <v>120</v>
      </c>
      <c r="G52" s="5">
        <v>621.45</v>
      </c>
      <c r="H52" s="9"/>
      <c r="I52" s="8">
        <f>ROUND((H52*G52),2)</f>
      </c>
    </row>
    <row r="53" ht="76.5">
      <c r="E53" s="11" t="s">
        <v>121</v>
      </c>
    </row>
    <row r="54" spans="1:9" ht="12.75">
      <c r="A54" s="10">
        <v>21</v>
      </c>
      <c r="B54" s="10" t="s">
        <v>30</v>
      </c>
      <c r="C54" s="10" t="s">
        <v>122</v>
      </c>
      <c r="D54" s="10" t="s">
        <v>32</v>
      </c>
      <c r="E54" s="10" t="s">
        <v>123</v>
      </c>
      <c r="F54" s="10" t="s">
        <v>86</v>
      </c>
      <c r="G54" s="5">
        <v>24.3</v>
      </c>
      <c r="H54" s="9"/>
      <c r="I54" s="8">
        <f>ROUND((H54*G54),2)</f>
      </c>
    </row>
    <row r="55" ht="76.5">
      <c r="E55" s="11" t="s">
        <v>124</v>
      </c>
    </row>
    <row r="56" spans="1:16" ht="12.75" customHeight="1">
      <c r="A56" s="12"/>
      <c r="B56" s="12"/>
      <c r="C56" s="12" t="s">
        <v>11</v>
      </c>
      <c r="D56" s="12"/>
      <c r="E56" s="12" t="s">
        <v>79</v>
      </c>
      <c r="F56" s="12"/>
      <c r="G56" s="12"/>
      <c r="H56" s="12"/>
      <c r="I56" s="12">
        <f>SUM(I30:I55)</f>
      </c>
      <c r="P56">
        <f>ROUND(SUM(P30:P55),2)</f>
      </c>
    </row>
    <row r="58" spans="1:9" ht="12.75" customHeight="1">
      <c r="A58" s="4"/>
      <c r="B58" s="4"/>
      <c r="C58" s="4" t="s">
        <v>21</v>
      </c>
      <c r="D58" s="4"/>
      <c r="E58" s="4" t="s">
        <v>125</v>
      </c>
      <c r="F58" s="4"/>
      <c r="G58" s="6"/>
      <c r="H58" s="4"/>
      <c r="I58" s="6"/>
    </row>
    <row r="59" spans="1:9" ht="12.75">
      <c r="A59" s="10">
        <v>22</v>
      </c>
      <c r="B59" s="10" t="s">
        <v>30</v>
      </c>
      <c r="C59" s="10" t="s">
        <v>126</v>
      </c>
      <c r="D59" s="10" t="s">
        <v>32</v>
      </c>
      <c r="E59" s="10" t="s">
        <v>127</v>
      </c>
      <c r="F59" s="10" t="s">
        <v>110</v>
      </c>
      <c r="G59" s="5">
        <v>16</v>
      </c>
      <c r="H59" s="9"/>
      <c r="I59" s="8">
        <f>ROUND((H59*G59),2)</f>
      </c>
    </row>
    <row r="60" ht="63.75">
      <c r="E60" s="11" t="s">
        <v>128</v>
      </c>
    </row>
    <row r="61" spans="1:9" ht="12.75">
      <c r="A61" s="10">
        <v>23</v>
      </c>
      <c r="B61" s="10" t="s">
        <v>30</v>
      </c>
      <c r="C61" s="10" t="s">
        <v>129</v>
      </c>
      <c r="D61" s="10" t="s">
        <v>32</v>
      </c>
      <c r="E61" s="10" t="s">
        <v>130</v>
      </c>
      <c r="F61" s="10" t="s">
        <v>86</v>
      </c>
      <c r="G61" s="5">
        <v>1.6</v>
      </c>
      <c r="H61" s="9"/>
      <c r="I61" s="8">
        <f>ROUND((H61*G61),2)</f>
      </c>
    </row>
    <row r="62" ht="114.75">
      <c r="E62" s="13" t="s">
        <v>131</v>
      </c>
    </row>
    <row r="63" spans="1:9" ht="12.75">
      <c r="A63" s="10">
        <v>24</v>
      </c>
      <c r="B63" s="10" t="s">
        <v>30</v>
      </c>
      <c r="C63" s="10" t="s">
        <v>132</v>
      </c>
      <c r="D63" s="10" t="s">
        <v>32</v>
      </c>
      <c r="E63" s="10" t="s">
        <v>133</v>
      </c>
      <c r="F63" s="10" t="s">
        <v>86</v>
      </c>
      <c r="G63" s="5">
        <v>0.024</v>
      </c>
      <c r="H63" s="9"/>
      <c r="I63" s="8">
        <f>ROUND((H63*G63),2)</f>
      </c>
    </row>
    <row r="64" ht="76.5">
      <c r="E64" s="11" t="s">
        <v>134</v>
      </c>
    </row>
    <row r="65" spans="1:9" ht="12.75">
      <c r="A65" s="10">
        <v>25</v>
      </c>
      <c r="B65" s="10" t="s">
        <v>30</v>
      </c>
      <c r="C65" s="10" t="s">
        <v>135</v>
      </c>
      <c r="D65" s="10" t="s">
        <v>32</v>
      </c>
      <c r="E65" s="10" t="s">
        <v>136</v>
      </c>
      <c r="F65" s="10" t="s">
        <v>65</v>
      </c>
      <c r="G65" s="5">
        <v>0.401</v>
      </c>
      <c r="H65" s="9"/>
      <c r="I65" s="8">
        <f>ROUND((H65*G65),2)</f>
      </c>
    </row>
    <row r="66" ht="76.5">
      <c r="E66" s="11" t="s">
        <v>137</v>
      </c>
    </row>
    <row r="67" spans="1:9" ht="12.75">
      <c r="A67" s="10">
        <v>26</v>
      </c>
      <c r="B67" s="10" t="s">
        <v>30</v>
      </c>
      <c r="C67" s="10" t="s">
        <v>138</v>
      </c>
      <c r="D67" s="10" t="s">
        <v>32</v>
      </c>
      <c r="E67" s="10" t="s">
        <v>139</v>
      </c>
      <c r="F67" s="10" t="s">
        <v>82</v>
      </c>
      <c r="G67" s="5">
        <v>10</v>
      </c>
      <c r="H67" s="9"/>
      <c r="I67" s="8">
        <f>ROUND((H67*G67),2)</f>
      </c>
    </row>
    <row r="68" ht="63.75">
      <c r="E68" s="11" t="s">
        <v>140</v>
      </c>
    </row>
    <row r="69" spans="1:9" ht="12.75">
      <c r="A69" s="10">
        <v>27</v>
      </c>
      <c r="B69" s="10" t="s">
        <v>30</v>
      </c>
      <c r="C69" s="10" t="s">
        <v>141</v>
      </c>
      <c r="D69" s="10" t="s">
        <v>32</v>
      </c>
      <c r="E69" s="10" t="s">
        <v>142</v>
      </c>
      <c r="F69" s="10" t="s">
        <v>110</v>
      </c>
      <c r="G69" s="5">
        <v>15</v>
      </c>
      <c r="H69" s="9"/>
      <c r="I69" s="8">
        <f>ROUND((H69*G69),2)</f>
      </c>
    </row>
    <row r="70" ht="63.75">
      <c r="E70" s="11" t="s">
        <v>143</v>
      </c>
    </row>
    <row r="71" spans="1:16" ht="12.75" customHeight="1">
      <c r="A71" s="12"/>
      <c r="B71" s="12"/>
      <c r="C71" s="12" t="s">
        <v>21</v>
      </c>
      <c r="D71" s="12"/>
      <c r="E71" s="12" t="s">
        <v>125</v>
      </c>
      <c r="F71" s="12"/>
      <c r="G71" s="12"/>
      <c r="H71" s="12"/>
      <c r="I71" s="12">
        <f>SUM(I59:I70)</f>
      </c>
      <c r="P71">
        <f>ROUND(SUM(P59:P70),2)</f>
      </c>
    </row>
    <row r="73" spans="1:9" ht="12.75" customHeight="1">
      <c r="A73" s="4"/>
      <c r="B73" s="4"/>
      <c r="C73" s="4" t="s">
        <v>22</v>
      </c>
      <c r="D73" s="4"/>
      <c r="E73" s="4" t="s">
        <v>144</v>
      </c>
      <c r="F73" s="4"/>
      <c r="G73" s="6"/>
      <c r="H73" s="4"/>
      <c r="I73" s="6"/>
    </row>
    <row r="74" spans="1:9" ht="12.75">
      <c r="A74" s="10">
        <v>28</v>
      </c>
      <c r="B74" s="10" t="s">
        <v>30</v>
      </c>
      <c r="C74" s="10" t="s">
        <v>145</v>
      </c>
      <c r="D74" s="10" t="s">
        <v>32</v>
      </c>
      <c r="E74" s="10" t="s">
        <v>146</v>
      </c>
      <c r="F74" s="10" t="s">
        <v>147</v>
      </c>
      <c r="G74" s="5">
        <v>42</v>
      </c>
      <c r="H74" s="9"/>
      <c r="I74" s="8">
        <f>ROUND((H74*G74),2)</f>
      </c>
    </row>
    <row r="75" ht="114.75">
      <c r="E75" s="13" t="s">
        <v>148</v>
      </c>
    </row>
    <row r="76" spans="1:9" ht="12.75">
      <c r="A76" s="10">
        <v>29</v>
      </c>
      <c r="B76" s="10" t="s">
        <v>30</v>
      </c>
      <c r="C76" s="10" t="s">
        <v>149</v>
      </c>
      <c r="D76" s="10" t="s">
        <v>32</v>
      </c>
      <c r="E76" s="10" t="s">
        <v>150</v>
      </c>
      <c r="F76" s="10" t="s">
        <v>86</v>
      </c>
      <c r="G76" s="5">
        <v>7.252</v>
      </c>
      <c r="H76" s="9"/>
      <c r="I76" s="8">
        <f>ROUND((H76*G76),2)</f>
      </c>
    </row>
    <row r="77" ht="114.75">
      <c r="E77" s="11" t="s">
        <v>151</v>
      </c>
    </row>
    <row r="78" spans="1:9" ht="12.75">
      <c r="A78" s="10">
        <v>30</v>
      </c>
      <c r="B78" s="10" t="s">
        <v>30</v>
      </c>
      <c r="C78" s="10" t="s">
        <v>152</v>
      </c>
      <c r="D78" s="10" t="s">
        <v>32</v>
      </c>
      <c r="E78" s="10" t="s">
        <v>153</v>
      </c>
      <c r="F78" s="10" t="s">
        <v>65</v>
      </c>
      <c r="G78" s="5">
        <v>1.487</v>
      </c>
      <c r="H78" s="9"/>
      <c r="I78" s="8">
        <f>ROUND((H78*G78),2)</f>
      </c>
    </row>
    <row r="79" ht="127.5">
      <c r="E79" s="11" t="s">
        <v>154</v>
      </c>
    </row>
    <row r="80" spans="1:9" ht="12.75">
      <c r="A80" s="10">
        <v>31</v>
      </c>
      <c r="B80" s="10" t="s">
        <v>30</v>
      </c>
      <c r="C80" s="10" t="s">
        <v>155</v>
      </c>
      <c r="D80" s="10" t="s">
        <v>32</v>
      </c>
      <c r="E80" s="10" t="s">
        <v>156</v>
      </c>
      <c r="F80" s="10" t="s">
        <v>86</v>
      </c>
      <c r="G80" s="5">
        <v>18.522</v>
      </c>
      <c r="H80" s="9"/>
      <c r="I80" s="8">
        <f>ROUND((H80*G80),2)</f>
      </c>
    </row>
    <row r="81" ht="293.25">
      <c r="E81" s="13" t="s">
        <v>157</v>
      </c>
    </row>
    <row r="82" spans="1:9" ht="12.75">
      <c r="A82" s="10">
        <v>32</v>
      </c>
      <c r="B82" s="10" t="s">
        <v>30</v>
      </c>
      <c r="C82" s="10" t="s">
        <v>158</v>
      </c>
      <c r="D82" s="10" t="s">
        <v>32</v>
      </c>
      <c r="E82" s="10" t="s">
        <v>159</v>
      </c>
      <c r="F82" s="10" t="s">
        <v>65</v>
      </c>
      <c r="G82" s="5">
        <v>3.334</v>
      </c>
      <c r="H82" s="9"/>
      <c r="I82" s="8">
        <f>ROUND((H82*G82),2)</f>
      </c>
    </row>
    <row r="83" ht="293.25">
      <c r="E83" s="13" t="s">
        <v>160</v>
      </c>
    </row>
    <row r="84" spans="1:9" ht="12.75">
      <c r="A84" s="10">
        <v>33</v>
      </c>
      <c r="B84" s="10" t="s">
        <v>30</v>
      </c>
      <c r="C84" s="10" t="s">
        <v>161</v>
      </c>
      <c r="D84" s="10" t="s">
        <v>32</v>
      </c>
      <c r="E84" s="10" t="s">
        <v>162</v>
      </c>
      <c r="F84" s="10" t="s">
        <v>65</v>
      </c>
      <c r="G84" s="5">
        <v>0.21</v>
      </c>
      <c r="H84" s="9"/>
      <c r="I84" s="8">
        <f>ROUND((H84*G84),2)</f>
      </c>
    </row>
    <row r="85" ht="63.75">
      <c r="E85" s="11" t="s">
        <v>163</v>
      </c>
    </row>
    <row r="86" spans="1:9" ht="12.75">
      <c r="A86" s="10">
        <v>34</v>
      </c>
      <c r="B86" s="10" t="s">
        <v>30</v>
      </c>
      <c r="C86" s="10" t="s">
        <v>164</v>
      </c>
      <c r="D86" s="10" t="s">
        <v>165</v>
      </c>
      <c r="E86" s="10" t="s">
        <v>166</v>
      </c>
      <c r="F86" s="10" t="s">
        <v>86</v>
      </c>
      <c r="G86" s="5">
        <v>3.6</v>
      </c>
      <c r="H86" s="9"/>
      <c r="I86" s="8">
        <f>ROUND((H86*G86),2)</f>
      </c>
    </row>
    <row r="87" ht="89.25">
      <c r="E87" s="11" t="s">
        <v>167</v>
      </c>
    </row>
    <row r="88" spans="1:16" ht="12.75" customHeight="1">
      <c r="A88" s="12"/>
      <c r="B88" s="12"/>
      <c r="C88" s="12" t="s">
        <v>22</v>
      </c>
      <c r="D88" s="12"/>
      <c r="E88" s="12" t="s">
        <v>144</v>
      </c>
      <c r="F88" s="12"/>
      <c r="G88" s="12"/>
      <c r="H88" s="12"/>
      <c r="I88" s="12">
        <f>SUM(I74:I87)</f>
      </c>
      <c r="P88">
        <f>ROUND(SUM(P74:P87),2)</f>
      </c>
    </row>
    <row r="90" spans="1:9" ht="12.75" customHeight="1">
      <c r="A90" s="4"/>
      <c r="B90" s="4"/>
      <c r="C90" s="4" t="s">
        <v>23</v>
      </c>
      <c r="D90" s="4"/>
      <c r="E90" s="4" t="s">
        <v>168</v>
      </c>
      <c r="F90" s="4"/>
      <c r="G90" s="6"/>
      <c r="H90" s="4"/>
      <c r="I90" s="6"/>
    </row>
    <row r="91" spans="1:9" ht="12.75">
      <c r="A91" s="10">
        <v>35</v>
      </c>
      <c r="B91" s="10" t="s">
        <v>30</v>
      </c>
      <c r="C91" s="10" t="s">
        <v>169</v>
      </c>
      <c r="D91" s="10" t="s">
        <v>32</v>
      </c>
      <c r="E91" s="10" t="s">
        <v>170</v>
      </c>
      <c r="F91" s="10" t="s">
        <v>86</v>
      </c>
      <c r="G91" s="5">
        <v>26.67</v>
      </c>
      <c r="H91" s="9"/>
      <c r="I91" s="8">
        <f>ROUND((H91*G91),2)</f>
      </c>
    </row>
    <row r="92" ht="76.5">
      <c r="E92" s="11" t="s">
        <v>171</v>
      </c>
    </row>
    <row r="93" spans="1:9" ht="12.75">
      <c r="A93" s="10">
        <v>36</v>
      </c>
      <c r="B93" s="10" t="s">
        <v>30</v>
      </c>
      <c r="C93" s="10" t="s">
        <v>172</v>
      </c>
      <c r="D93" s="10" t="s">
        <v>32</v>
      </c>
      <c r="E93" s="10" t="s">
        <v>173</v>
      </c>
      <c r="F93" s="10" t="s">
        <v>65</v>
      </c>
      <c r="G93" s="5">
        <v>4.801</v>
      </c>
      <c r="H93" s="9"/>
      <c r="I93" s="8">
        <f>ROUND((H93*G93),2)</f>
      </c>
    </row>
    <row r="94" ht="89.25">
      <c r="E94" s="11" t="s">
        <v>174</v>
      </c>
    </row>
    <row r="95" spans="1:9" ht="12.75">
      <c r="A95" s="10">
        <v>37</v>
      </c>
      <c r="B95" s="10" t="s">
        <v>30</v>
      </c>
      <c r="C95" s="10" t="s">
        <v>175</v>
      </c>
      <c r="D95" s="10" t="s">
        <v>32</v>
      </c>
      <c r="E95" s="10" t="s">
        <v>176</v>
      </c>
      <c r="F95" s="10" t="s">
        <v>86</v>
      </c>
      <c r="G95" s="5">
        <v>12.975</v>
      </c>
      <c r="H95" s="9"/>
      <c r="I95" s="8">
        <f>ROUND((H95*G95),2)</f>
      </c>
    </row>
    <row r="96" ht="255">
      <c r="E96" s="13" t="s">
        <v>177</v>
      </c>
    </row>
    <row r="97" spans="1:9" ht="12.75">
      <c r="A97" s="10">
        <v>38</v>
      </c>
      <c r="B97" s="10" t="s">
        <v>30</v>
      </c>
      <c r="C97" s="10" t="s">
        <v>178</v>
      </c>
      <c r="D97" s="10" t="s">
        <v>32</v>
      </c>
      <c r="E97" s="10" t="s">
        <v>179</v>
      </c>
      <c r="F97" s="10" t="s">
        <v>86</v>
      </c>
      <c r="G97" s="5">
        <v>13.5</v>
      </c>
      <c r="H97" s="9"/>
      <c r="I97" s="8">
        <f>ROUND((H97*G97),2)</f>
      </c>
    </row>
    <row r="98" ht="140.25">
      <c r="E98" s="13" t="s">
        <v>180</v>
      </c>
    </row>
    <row r="99" spans="1:9" ht="12.75">
      <c r="A99" s="10">
        <v>39</v>
      </c>
      <c r="B99" s="10" t="s">
        <v>30</v>
      </c>
      <c r="C99" s="10" t="s">
        <v>181</v>
      </c>
      <c r="D99" s="10" t="s">
        <v>165</v>
      </c>
      <c r="E99" s="10" t="s">
        <v>182</v>
      </c>
      <c r="F99" s="10" t="s">
        <v>86</v>
      </c>
      <c r="G99" s="5">
        <v>11.76</v>
      </c>
      <c r="H99" s="9"/>
      <c r="I99" s="8">
        <f>ROUND((H99*G99),2)</f>
      </c>
    </row>
    <row r="100" ht="89.25">
      <c r="E100" s="11" t="s">
        <v>183</v>
      </c>
    </row>
    <row r="101" spans="1:16" ht="12.75" customHeight="1">
      <c r="A101" s="12"/>
      <c r="B101" s="12"/>
      <c r="C101" s="12" t="s">
        <v>23</v>
      </c>
      <c r="D101" s="12"/>
      <c r="E101" s="12" t="s">
        <v>168</v>
      </c>
      <c r="F101" s="12"/>
      <c r="G101" s="12"/>
      <c r="H101" s="12"/>
      <c r="I101" s="12">
        <f>SUM(I91:I100)</f>
      </c>
      <c r="P101">
        <f>ROUND(SUM(P91:P100),2)</f>
      </c>
    </row>
    <row r="103" spans="1:9" ht="12.75" customHeight="1">
      <c r="A103" s="4"/>
      <c r="B103" s="4"/>
      <c r="C103" s="4" t="s">
        <v>24</v>
      </c>
      <c r="D103" s="4"/>
      <c r="E103" s="4" t="s">
        <v>184</v>
      </c>
      <c r="F103" s="4"/>
      <c r="G103" s="6"/>
      <c r="H103" s="4"/>
      <c r="I103" s="6"/>
    </row>
    <row r="104" spans="1:9" ht="12.75">
      <c r="A104" s="10">
        <v>40</v>
      </c>
      <c r="B104" s="10" t="s">
        <v>30</v>
      </c>
      <c r="C104" s="10" t="s">
        <v>185</v>
      </c>
      <c r="D104" s="10" t="s">
        <v>32</v>
      </c>
      <c r="E104" s="10" t="s">
        <v>186</v>
      </c>
      <c r="F104" s="10" t="s">
        <v>82</v>
      </c>
      <c r="G104" s="5">
        <v>82</v>
      </c>
      <c r="H104" s="9"/>
      <c r="I104" s="8">
        <f>ROUND((H104*G104),2)</f>
      </c>
    </row>
    <row r="105" ht="127.5">
      <c r="E105" s="11" t="s">
        <v>187</v>
      </c>
    </row>
    <row r="106" spans="1:9" ht="12.75">
      <c r="A106" s="10">
        <v>41</v>
      </c>
      <c r="B106" s="10" t="s">
        <v>30</v>
      </c>
      <c r="C106" s="10" t="s">
        <v>188</v>
      </c>
      <c r="D106" s="10" t="s">
        <v>32</v>
      </c>
      <c r="E106" s="10" t="s">
        <v>189</v>
      </c>
      <c r="F106" s="10" t="s">
        <v>82</v>
      </c>
      <c r="G106" s="5">
        <v>72.5</v>
      </c>
      <c r="H106" s="9"/>
      <c r="I106" s="8">
        <f>ROUND((H106*G106),2)</f>
      </c>
    </row>
    <row r="107" ht="127.5">
      <c r="E107" s="11" t="s">
        <v>190</v>
      </c>
    </row>
    <row r="108" spans="1:9" ht="12.75">
      <c r="A108" s="10">
        <v>42</v>
      </c>
      <c r="B108" s="10" t="s">
        <v>30</v>
      </c>
      <c r="C108" s="10" t="s">
        <v>191</v>
      </c>
      <c r="D108" s="10" t="s">
        <v>32</v>
      </c>
      <c r="E108" s="10" t="s">
        <v>192</v>
      </c>
      <c r="F108" s="10" t="s">
        <v>82</v>
      </c>
      <c r="G108" s="5">
        <v>110</v>
      </c>
      <c r="H108" s="9"/>
      <c r="I108" s="8">
        <f>ROUND((H108*G108),2)</f>
      </c>
    </row>
    <row r="109" ht="127.5">
      <c r="E109" s="11" t="s">
        <v>193</v>
      </c>
    </row>
    <row r="110" spans="1:9" ht="12.75">
      <c r="A110" s="10">
        <v>43</v>
      </c>
      <c r="B110" s="10" t="s">
        <v>30</v>
      </c>
      <c r="C110" s="10" t="s">
        <v>194</v>
      </c>
      <c r="D110" s="10" t="s">
        <v>32</v>
      </c>
      <c r="E110" s="10" t="s">
        <v>195</v>
      </c>
      <c r="F110" s="10" t="s">
        <v>82</v>
      </c>
      <c r="G110" s="5">
        <v>110</v>
      </c>
      <c r="H110" s="9"/>
      <c r="I110" s="8">
        <f>ROUND((H110*G110),2)</f>
      </c>
    </row>
    <row r="111" ht="127.5">
      <c r="E111" s="11" t="s">
        <v>193</v>
      </c>
    </row>
    <row r="112" spans="1:9" ht="12.75">
      <c r="A112" s="10">
        <v>44</v>
      </c>
      <c r="B112" s="10" t="s">
        <v>30</v>
      </c>
      <c r="C112" s="10" t="s">
        <v>196</v>
      </c>
      <c r="D112" s="10" t="s">
        <v>32</v>
      </c>
      <c r="E112" s="10" t="s">
        <v>197</v>
      </c>
      <c r="F112" s="10" t="s">
        <v>82</v>
      </c>
      <c r="G112" s="5">
        <v>110</v>
      </c>
      <c r="H112" s="9"/>
      <c r="I112" s="8">
        <f>ROUND((H112*G112),2)</f>
      </c>
    </row>
    <row r="113" ht="63.75">
      <c r="E113" s="11" t="s">
        <v>198</v>
      </c>
    </row>
    <row r="114" spans="1:9" ht="12.75">
      <c r="A114" s="10">
        <v>45</v>
      </c>
      <c r="B114" s="10" t="s">
        <v>30</v>
      </c>
      <c r="C114" s="10" t="s">
        <v>199</v>
      </c>
      <c r="D114" s="10" t="s">
        <v>32</v>
      </c>
      <c r="E114" s="10" t="s">
        <v>200</v>
      </c>
      <c r="F114" s="10" t="s">
        <v>82</v>
      </c>
      <c r="G114" s="5">
        <v>85.3</v>
      </c>
      <c r="H114" s="9"/>
      <c r="I114" s="8">
        <f>ROUND((H114*G114),2)</f>
      </c>
    </row>
    <row r="115" ht="76.5">
      <c r="E115" s="11" t="s">
        <v>201</v>
      </c>
    </row>
    <row r="116" spans="1:9" ht="12.75">
      <c r="A116" s="10">
        <v>46</v>
      </c>
      <c r="B116" s="10" t="s">
        <v>30</v>
      </c>
      <c r="C116" s="10" t="s">
        <v>202</v>
      </c>
      <c r="D116" s="10" t="s">
        <v>32</v>
      </c>
      <c r="E116" s="10" t="s">
        <v>203</v>
      </c>
      <c r="F116" s="10" t="s">
        <v>82</v>
      </c>
      <c r="G116" s="5">
        <v>24.7</v>
      </c>
      <c r="H116" s="9"/>
      <c r="I116" s="8">
        <f>ROUND((H116*G116),2)</f>
      </c>
    </row>
    <row r="117" ht="63.75">
      <c r="E117" s="11" t="s">
        <v>204</v>
      </c>
    </row>
    <row r="118" spans="1:9" ht="12.75">
      <c r="A118" s="10">
        <v>47</v>
      </c>
      <c r="B118" s="10" t="s">
        <v>30</v>
      </c>
      <c r="C118" s="10" t="s">
        <v>205</v>
      </c>
      <c r="D118" s="10" t="s">
        <v>32</v>
      </c>
      <c r="E118" s="10" t="s">
        <v>206</v>
      </c>
      <c r="F118" s="10" t="s">
        <v>82</v>
      </c>
      <c r="G118" s="5">
        <v>24.46</v>
      </c>
      <c r="H118" s="9"/>
      <c r="I118" s="8">
        <f>ROUND((H118*G118),2)</f>
      </c>
    </row>
    <row r="119" ht="76.5">
      <c r="E119" s="11" t="s">
        <v>207</v>
      </c>
    </row>
    <row r="120" spans="1:9" ht="12.75">
      <c r="A120" s="10">
        <v>48</v>
      </c>
      <c r="B120" s="10" t="s">
        <v>30</v>
      </c>
      <c r="C120" s="10" t="s">
        <v>208</v>
      </c>
      <c r="D120" s="10" t="s">
        <v>32</v>
      </c>
      <c r="E120" s="10" t="s">
        <v>209</v>
      </c>
      <c r="F120" s="10" t="s">
        <v>82</v>
      </c>
      <c r="G120" s="5">
        <v>14.53</v>
      </c>
      <c r="H120" s="9"/>
      <c r="I120" s="8">
        <f>ROUND((H120*G120),2)</f>
      </c>
    </row>
    <row r="121" ht="76.5">
      <c r="E121" s="11" t="s">
        <v>210</v>
      </c>
    </row>
    <row r="122" spans="1:16" ht="12.75" customHeight="1">
      <c r="A122" s="12"/>
      <c r="B122" s="12"/>
      <c r="C122" s="12" t="s">
        <v>24</v>
      </c>
      <c r="D122" s="12"/>
      <c r="E122" s="12" t="s">
        <v>184</v>
      </c>
      <c r="F122" s="12"/>
      <c r="G122" s="12"/>
      <c r="H122" s="12"/>
      <c r="I122" s="12">
        <f>SUM(I104:I121)</f>
      </c>
      <c r="P122">
        <f>ROUND(SUM(P104:P121),2)</f>
      </c>
    </row>
    <row r="124" spans="1:9" ht="12.75" customHeight="1">
      <c r="A124" s="4"/>
      <c r="B124" s="4"/>
      <c r="C124" s="4" t="s">
        <v>26</v>
      </c>
      <c r="D124" s="4"/>
      <c r="E124" s="4" t="s">
        <v>211</v>
      </c>
      <c r="F124" s="4"/>
      <c r="G124" s="6"/>
      <c r="H124" s="4"/>
      <c r="I124" s="6"/>
    </row>
    <row r="125" spans="1:9" ht="12.75">
      <c r="A125" s="10">
        <v>49</v>
      </c>
      <c r="B125" s="10" t="s">
        <v>30</v>
      </c>
      <c r="C125" s="10" t="s">
        <v>212</v>
      </c>
      <c r="D125" s="10" t="s">
        <v>32</v>
      </c>
      <c r="E125" s="10" t="s">
        <v>213</v>
      </c>
      <c r="F125" s="10" t="s">
        <v>82</v>
      </c>
      <c r="G125" s="5">
        <v>32.88</v>
      </c>
      <c r="H125" s="9"/>
      <c r="I125" s="8">
        <f>ROUND((H125*G125),2)</f>
      </c>
    </row>
    <row r="126" ht="114.75">
      <c r="E126" s="11" t="s">
        <v>214</v>
      </c>
    </row>
    <row r="127" spans="1:9" ht="12.75">
      <c r="A127" s="10">
        <v>50</v>
      </c>
      <c r="B127" s="10" t="s">
        <v>30</v>
      </c>
      <c r="C127" s="10" t="s">
        <v>215</v>
      </c>
      <c r="D127" s="10" t="s">
        <v>32</v>
      </c>
      <c r="E127" s="10" t="s">
        <v>216</v>
      </c>
      <c r="F127" s="10" t="s">
        <v>82</v>
      </c>
      <c r="G127" s="5">
        <v>90</v>
      </c>
      <c r="H127" s="9"/>
      <c r="I127" s="8">
        <f>ROUND((H127*G127),2)</f>
      </c>
    </row>
    <row r="128" ht="76.5">
      <c r="E128" s="11" t="s">
        <v>217</v>
      </c>
    </row>
    <row r="129" spans="1:9" ht="12.75">
      <c r="A129" s="10">
        <v>51</v>
      </c>
      <c r="B129" s="10" t="s">
        <v>30</v>
      </c>
      <c r="C129" s="10" t="s">
        <v>218</v>
      </c>
      <c r="D129" s="10" t="s">
        <v>32</v>
      </c>
      <c r="E129" s="10" t="s">
        <v>219</v>
      </c>
      <c r="F129" s="10" t="s">
        <v>82</v>
      </c>
      <c r="G129" s="5">
        <v>21</v>
      </c>
      <c r="H129" s="9"/>
      <c r="I129" s="8">
        <f>ROUND((H129*G129),2)</f>
      </c>
    </row>
    <row r="130" ht="63.75">
      <c r="E130" s="11" t="s">
        <v>220</v>
      </c>
    </row>
    <row r="131" spans="1:9" ht="12.75">
      <c r="A131" s="10">
        <v>52</v>
      </c>
      <c r="B131" s="10" t="s">
        <v>30</v>
      </c>
      <c r="C131" s="10" t="s">
        <v>221</v>
      </c>
      <c r="D131" s="10" t="s">
        <v>32</v>
      </c>
      <c r="E131" s="10" t="s">
        <v>222</v>
      </c>
      <c r="F131" s="10" t="s">
        <v>82</v>
      </c>
      <c r="G131" s="5">
        <v>15.9</v>
      </c>
      <c r="H131" s="9"/>
      <c r="I131" s="8">
        <f>ROUND((H131*G131),2)</f>
      </c>
    </row>
    <row r="132" ht="102">
      <c r="E132" s="11" t="s">
        <v>223</v>
      </c>
    </row>
    <row r="133" spans="1:9" ht="12.75">
      <c r="A133" s="10">
        <v>53</v>
      </c>
      <c r="B133" s="10" t="s">
        <v>30</v>
      </c>
      <c r="C133" s="10" t="s">
        <v>224</v>
      </c>
      <c r="D133" s="10" t="s">
        <v>32</v>
      </c>
      <c r="E133" s="10" t="s">
        <v>225</v>
      </c>
      <c r="F133" s="10" t="s">
        <v>82</v>
      </c>
      <c r="G133" s="5">
        <v>44.4</v>
      </c>
      <c r="H133" s="9"/>
      <c r="I133" s="8">
        <f>ROUND((H133*G133),2)</f>
      </c>
    </row>
    <row r="134" ht="102">
      <c r="E134" s="11" t="s">
        <v>226</v>
      </c>
    </row>
    <row r="135" spans="1:9" ht="12.75">
      <c r="A135" s="10">
        <v>54</v>
      </c>
      <c r="B135" s="10" t="s">
        <v>30</v>
      </c>
      <c r="C135" s="10" t="s">
        <v>227</v>
      </c>
      <c r="D135" s="10" t="s">
        <v>32</v>
      </c>
      <c r="E135" s="10" t="s">
        <v>228</v>
      </c>
      <c r="F135" s="10" t="s">
        <v>82</v>
      </c>
      <c r="G135" s="5">
        <v>22.5</v>
      </c>
      <c r="H135" s="9"/>
      <c r="I135" s="8">
        <f>ROUND((H135*G135),2)</f>
      </c>
    </row>
    <row r="136" ht="89.25">
      <c r="E136" s="11" t="s">
        <v>229</v>
      </c>
    </row>
    <row r="137" spans="1:9" ht="12.75">
      <c r="A137" s="10">
        <v>55</v>
      </c>
      <c r="B137" s="10" t="s">
        <v>30</v>
      </c>
      <c r="C137" s="10" t="s">
        <v>230</v>
      </c>
      <c r="D137" s="10" t="s">
        <v>32</v>
      </c>
      <c r="E137" s="10" t="s">
        <v>231</v>
      </c>
      <c r="F137" s="10" t="s">
        <v>82</v>
      </c>
      <c r="G137" s="5">
        <v>3.42</v>
      </c>
      <c r="H137" s="9"/>
      <c r="I137" s="8">
        <f>ROUND((H137*G137),2)</f>
      </c>
    </row>
    <row r="138" ht="76.5">
      <c r="E138" s="11" t="s">
        <v>232</v>
      </c>
    </row>
    <row r="139" spans="1:16" ht="12.75" customHeight="1">
      <c r="A139" s="12"/>
      <c r="B139" s="12"/>
      <c r="C139" s="12" t="s">
        <v>26</v>
      </c>
      <c r="D139" s="12"/>
      <c r="E139" s="12" t="s">
        <v>211</v>
      </c>
      <c r="F139" s="12"/>
      <c r="G139" s="12"/>
      <c r="H139" s="12"/>
      <c r="I139" s="12">
        <f>SUM(I125:I138)</f>
      </c>
      <c r="P139">
        <f>ROUND(SUM(P125:P138),2)</f>
      </c>
    </row>
    <row r="141" spans="1:9" ht="12.75" customHeight="1">
      <c r="A141" s="4"/>
      <c r="B141" s="4"/>
      <c r="C141" s="4" t="s">
        <v>27</v>
      </c>
      <c r="D141" s="4"/>
      <c r="E141" s="4" t="s">
        <v>233</v>
      </c>
      <c r="F141" s="4"/>
      <c r="G141" s="6"/>
      <c r="H141" s="4"/>
      <c r="I141" s="6"/>
    </row>
    <row r="142" spans="1:9" ht="12.75">
      <c r="A142" s="10">
        <v>56</v>
      </c>
      <c r="B142" s="10" t="s">
        <v>30</v>
      </c>
      <c r="C142" s="10" t="s">
        <v>234</v>
      </c>
      <c r="D142" s="10" t="s">
        <v>32</v>
      </c>
      <c r="E142" s="10" t="s">
        <v>235</v>
      </c>
      <c r="F142" s="10" t="s">
        <v>110</v>
      </c>
      <c r="G142" s="5">
        <v>11</v>
      </c>
      <c r="H142" s="9"/>
      <c r="I142" s="8">
        <f>ROUND((H142*G142),2)</f>
      </c>
    </row>
    <row r="143" ht="63.75">
      <c r="E143" s="11" t="s">
        <v>236</v>
      </c>
    </row>
    <row r="144" spans="1:9" ht="12.75">
      <c r="A144" s="10">
        <v>57</v>
      </c>
      <c r="B144" s="10" t="s">
        <v>30</v>
      </c>
      <c r="C144" s="10" t="s">
        <v>237</v>
      </c>
      <c r="D144" s="10" t="s">
        <v>32</v>
      </c>
      <c r="E144" s="10" t="s">
        <v>238</v>
      </c>
      <c r="F144" s="10" t="s">
        <v>41</v>
      </c>
      <c r="G144" s="5">
        <v>2</v>
      </c>
      <c r="H144" s="9"/>
      <c r="I144" s="8">
        <f>ROUND((H144*G144),2)</f>
      </c>
    </row>
    <row r="145" ht="63.75">
      <c r="E145" s="11" t="s">
        <v>239</v>
      </c>
    </row>
    <row r="146" spans="1:16" ht="12.75" customHeight="1">
      <c r="A146" s="12"/>
      <c r="B146" s="12"/>
      <c r="C146" s="12" t="s">
        <v>27</v>
      </c>
      <c r="D146" s="12"/>
      <c r="E146" s="12" t="s">
        <v>233</v>
      </c>
      <c r="F146" s="12"/>
      <c r="G146" s="12"/>
      <c r="H146" s="12"/>
      <c r="I146" s="12">
        <f>SUM(I142:I145)</f>
      </c>
      <c r="P146">
        <f>ROUND(SUM(P142:P145),2)</f>
      </c>
    </row>
    <row r="148" spans="1:9" ht="12.75" customHeight="1">
      <c r="A148" s="4"/>
      <c r="B148" s="4"/>
      <c r="C148" s="4" t="s">
        <v>28</v>
      </c>
      <c r="D148" s="4"/>
      <c r="E148" s="4" t="s">
        <v>240</v>
      </c>
      <c r="F148" s="4"/>
      <c r="G148" s="6"/>
      <c r="H148" s="4"/>
      <c r="I148" s="6"/>
    </row>
    <row r="149" spans="1:9" ht="12.75">
      <c r="A149" s="10">
        <v>58</v>
      </c>
      <c r="B149" s="10" t="s">
        <v>30</v>
      </c>
      <c r="C149" s="10" t="s">
        <v>241</v>
      </c>
      <c r="D149" s="10" t="s">
        <v>32</v>
      </c>
      <c r="E149" s="10" t="s">
        <v>242</v>
      </c>
      <c r="F149" s="10" t="s">
        <v>110</v>
      </c>
      <c r="G149" s="5">
        <v>14.7</v>
      </c>
      <c r="H149" s="9"/>
      <c r="I149" s="8">
        <f>ROUND((H149*G149),2)</f>
      </c>
    </row>
    <row r="150" ht="63.75">
      <c r="E150" s="11" t="s">
        <v>243</v>
      </c>
    </row>
    <row r="151" spans="1:9" ht="12.75">
      <c r="A151" s="10">
        <v>59</v>
      </c>
      <c r="B151" s="10" t="s">
        <v>30</v>
      </c>
      <c r="C151" s="10" t="s">
        <v>244</v>
      </c>
      <c r="D151" s="10" t="s">
        <v>32</v>
      </c>
      <c r="E151" s="10" t="s">
        <v>245</v>
      </c>
      <c r="F151" s="10" t="s">
        <v>41</v>
      </c>
      <c r="G151" s="5">
        <v>2</v>
      </c>
      <c r="H151" s="9"/>
      <c r="I151" s="8">
        <f>ROUND((H151*G151),2)</f>
      </c>
    </row>
    <row r="152" ht="63.75">
      <c r="E152" s="11" t="s">
        <v>239</v>
      </c>
    </row>
    <row r="153" spans="1:9" ht="12.75">
      <c r="A153" s="10">
        <v>60</v>
      </c>
      <c r="B153" s="10" t="s">
        <v>30</v>
      </c>
      <c r="C153" s="10" t="s">
        <v>246</v>
      </c>
      <c r="D153" s="10" t="s">
        <v>32</v>
      </c>
      <c r="E153" s="10" t="s">
        <v>247</v>
      </c>
      <c r="F153" s="10" t="s">
        <v>41</v>
      </c>
      <c r="G153" s="5">
        <v>2</v>
      </c>
      <c r="H153" s="9"/>
      <c r="I153" s="8">
        <f>ROUND((H153*G153),2)</f>
      </c>
    </row>
    <row r="154" ht="63.75">
      <c r="E154" s="11" t="s">
        <v>239</v>
      </c>
    </row>
    <row r="155" spans="1:9" ht="12.75">
      <c r="A155" s="10">
        <v>61</v>
      </c>
      <c r="B155" s="10" t="s">
        <v>30</v>
      </c>
      <c r="C155" s="10" t="s">
        <v>248</v>
      </c>
      <c r="D155" s="10" t="s">
        <v>32</v>
      </c>
      <c r="E155" s="10" t="s">
        <v>249</v>
      </c>
      <c r="F155" s="10" t="s">
        <v>110</v>
      </c>
      <c r="G155" s="5">
        <v>16</v>
      </c>
      <c r="H155" s="9"/>
      <c r="I155" s="8">
        <f>ROUND((H155*G155),2)</f>
      </c>
    </row>
    <row r="156" ht="76.5">
      <c r="E156" s="11" t="s">
        <v>250</v>
      </c>
    </row>
    <row r="157" spans="1:9" ht="12.75">
      <c r="A157" s="10">
        <v>62</v>
      </c>
      <c r="B157" s="10" t="s">
        <v>30</v>
      </c>
      <c r="C157" s="10" t="s">
        <v>251</v>
      </c>
      <c r="D157" s="10" t="s">
        <v>32</v>
      </c>
      <c r="E157" s="10" t="s">
        <v>252</v>
      </c>
      <c r="F157" s="10" t="s">
        <v>110</v>
      </c>
      <c r="G157" s="5">
        <v>40.7</v>
      </c>
      <c r="H157" s="9"/>
      <c r="I157" s="8">
        <f>ROUND((H157*G157),2)</f>
      </c>
    </row>
    <row r="158" ht="89.25">
      <c r="E158" s="11" t="s">
        <v>253</v>
      </c>
    </row>
    <row r="159" spans="1:9" ht="12.75">
      <c r="A159" s="10">
        <v>63</v>
      </c>
      <c r="B159" s="10" t="s">
        <v>30</v>
      </c>
      <c r="C159" s="10" t="s">
        <v>254</v>
      </c>
      <c r="D159" s="10" t="s">
        <v>32</v>
      </c>
      <c r="E159" s="10" t="s">
        <v>255</v>
      </c>
      <c r="F159" s="10" t="s">
        <v>110</v>
      </c>
      <c r="G159" s="5">
        <v>15</v>
      </c>
      <c r="H159" s="9"/>
      <c r="I159" s="8">
        <f>ROUND((H159*G159),2)</f>
      </c>
    </row>
    <row r="160" ht="63.75">
      <c r="E160" s="11" t="s">
        <v>256</v>
      </c>
    </row>
    <row r="161" spans="1:9" ht="12.75">
      <c r="A161" s="10">
        <v>64</v>
      </c>
      <c r="B161" s="10" t="s">
        <v>30</v>
      </c>
      <c r="C161" s="10" t="s">
        <v>257</v>
      </c>
      <c r="D161" s="10" t="s">
        <v>32</v>
      </c>
      <c r="E161" s="10" t="s">
        <v>258</v>
      </c>
      <c r="F161" s="10" t="s">
        <v>110</v>
      </c>
      <c r="G161" s="5">
        <v>40.7</v>
      </c>
      <c r="H161" s="9"/>
      <c r="I161" s="8">
        <f>ROUND((H161*G161),2)</f>
      </c>
    </row>
    <row r="162" ht="89.25">
      <c r="E162" s="11" t="s">
        <v>253</v>
      </c>
    </row>
    <row r="163" spans="1:9" ht="12.75">
      <c r="A163" s="10">
        <v>65</v>
      </c>
      <c r="B163" s="10" t="s">
        <v>30</v>
      </c>
      <c r="C163" s="10" t="s">
        <v>259</v>
      </c>
      <c r="D163" s="10" t="s">
        <v>165</v>
      </c>
      <c r="E163" s="10" t="s">
        <v>260</v>
      </c>
      <c r="F163" s="10" t="s">
        <v>41</v>
      </c>
      <c r="G163" s="5">
        <v>2</v>
      </c>
      <c r="H163" s="9"/>
      <c r="I163" s="8">
        <f>ROUND((H163*G163),2)</f>
      </c>
    </row>
    <row r="164" ht="63.75">
      <c r="E164" s="11" t="s">
        <v>239</v>
      </c>
    </row>
    <row r="165" spans="1:9" ht="12.75">
      <c r="A165" s="10">
        <v>66</v>
      </c>
      <c r="B165" s="10" t="s">
        <v>30</v>
      </c>
      <c r="C165" s="10" t="s">
        <v>261</v>
      </c>
      <c r="D165" s="10" t="s">
        <v>32</v>
      </c>
      <c r="E165" s="10" t="s">
        <v>262</v>
      </c>
      <c r="F165" s="10" t="s">
        <v>82</v>
      </c>
      <c r="G165" s="5">
        <v>38.5</v>
      </c>
      <c r="H165" s="9"/>
      <c r="I165" s="8">
        <f>ROUND((H165*G165),2)</f>
      </c>
    </row>
    <row r="166" ht="127.5">
      <c r="E166" s="11" t="s">
        <v>263</v>
      </c>
    </row>
    <row r="167" spans="1:9" ht="12.75">
      <c r="A167" s="10">
        <v>67</v>
      </c>
      <c r="B167" s="10" t="s">
        <v>30</v>
      </c>
      <c r="C167" s="10" t="s">
        <v>264</v>
      </c>
      <c r="D167" s="10" t="s">
        <v>32</v>
      </c>
      <c r="E167" s="10" t="s">
        <v>265</v>
      </c>
      <c r="F167" s="10" t="s">
        <v>86</v>
      </c>
      <c r="G167" s="5">
        <v>41.565</v>
      </c>
      <c r="H167" s="9"/>
      <c r="I167" s="8">
        <f>ROUND((H167*G167),2)</f>
      </c>
    </row>
    <row r="168" ht="89.25">
      <c r="E168" s="13" t="s">
        <v>266</v>
      </c>
    </row>
    <row r="169" spans="1:9" ht="12.75">
      <c r="A169" s="10">
        <v>68</v>
      </c>
      <c r="B169" s="10" t="s">
        <v>30</v>
      </c>
      <c r="C169" s="10" t="s">
        <v>267</v>
      </c>
      <c r="D169" s="10" t="s">
        <v>32</v>
      </c>
      <c r="E169" s="10" t="s">
        <v>268</v>
      </c>
      <c r="F169" s="10" t="s">
        <v>90</v>
      </c>
      <c r="G169" s="5">
        <v>1795.608</v>
      </c>
      <c r="H169" s="9"/>
      <c r="I169" s="8">
        <f>ROUND((H169*G169),2)</f>
      </c>
    </row>
    <row r="170" ht="114.75">
      <c r="E170" s="11" t="s">
        <v>269</v>
      </c>
    </row>
    <row r="171" spans="1:9" ht="12.75">
      <c r="A171" s="10">
        <v>69</v>
      </c>
      <c r="B171" s="10" t="s">
        <v>30</v>
      </c>
      <c r="C171" s="10" t="s">
        <v>270</v>
      </c>
      <c r="D171" s="10" t="s">
        <v>32</v>
      </c>
      <c r="E171" s="10" t="s">
        <v>271</v>
      </c>
      <c r="F171" s="10" t="s">
        <v>86</v>
      </c>
      <c r="G171" s="5">
        <v>17.276</v>
      </c>
      <c r="H171" s="9"/>
      <c r="I171" s="8">
        <f>ROUND((H171*G171),2)</f>
      </c>
    </row>
    <row r="172" ht="395.25">
      <c r="E172" s="13" t="s">
        <v>272</v>
      </c>
    </row>
    <row r="173" spans="1:9" ht="12.75">
      <c r="A173" s="10">
        <v>70</v>
      </c>
      <c r="B173" s="10" t="s">
        <v>30</v>
      </c>
      <c r="C173" s="10" t="s">
        <v>273</v>
      </c>
      <c r="D173" s="10" t="s">
        <v>32</v>
      </c>
      <c r="E173" s="10" t="s">
        <v>274</v>
      </c>
      <c r="F173" s="10" t="s">
        <v>90</v>
      </c>
      <c r="G173" s="5">
        <v>777.42</v>
      </c>
      <c r="H173" s="9"/>
      <c r="I173" s="8">
        <f>ROUND((H173*G173),2)</f>
      </c>
    </row>
    <row r="174" ht="76.5">
      <c r="E174" s="11" t="s">
        <v>275</v>
      </c>
    </row>
    <row r="175" spans="1:9" ht="12.75">
      <c r="A175" s="10">
        <v>71</v>
      </c>
      <c r="B175" s="10" t="s">
        <v>30</v>
      </c>
      <c r="C175" s="10" t="s">
        <v>276</v>
      </c>
      <c r="D175" s="10" t="s">
        <v>32</v>
      </c>
      <c r="E175" s="10" t="s">
        <v>277</v>
      </c>
      <c r="F175" s="10" t="s">
        <v>65</v>
      </c>
      <c r="G175" s="5">
        <v>0.525</v>
      </c>
      <c r="H175" s="9"/>
      <c r="I175" s="8">
        <f>ROUND((H175*G175),2)</f>
      </c>
    </row>
    <row r="176" ht="76.5">
      <c r="E176" s="11" t="s">
        <v>278</v>
      </c>
    </row>
    <row r="177" spans="1:16" ht="12.75" customHeight="1">
      <c r="A177" s="12"/>
      <c r="B177" s="12"/>
      <c r="C177" s="12" t="s">
        <v>28</v>
      </c>
      <c r="D177" s="12"/>
      <c r="E177" s="12" t="s">
        <v>240</v>
      </c>
      <c r="F177" s="12"/>
      <c r="G177" s="12"/>
      <c r="H177" s="12"/>
      <c r="I177" s="12">
        <f>SUM(I149:I176)</f>
      </c>
      <c r="P177">
        <f>ROUND(SUM(P149:P176),2)</f>
      </c>
    </row>
    <row r="179" spans="1:16" ht="12.75" customHeight="1">
      <c r="A179" s="12"/>
      <c r="B179" s="12"/>
      <c r="C179" s="12"/>
      <c r="D179" s="12"/>
      <c r="E179" s="12" t="s">
        <v>54</v>
      </c>
      <c r="F179" s="12"/>
      <c r="G179" s="12"/>
      <c r="H179" s="12"/>
      <c r="I179" s="12">
        <f>+I27+I56+I71+I88+I101+I122+I139+I146+I177</f>
      </c>
      <c r="P179">
        <f>+P27+P56+P71+P88+P101+P122+P139+P146+P177</f>
      </c>
    </row>
    <row r="181" spans="1:9" ht="12.75" customHeight="1">
      <c r="A181" s="4" t="s">
        <v>55</v>
      </c>
      <c r="B181" s="4"/>
      <c r="C181" s="4"/>
      <c r="D181" s="4"/>
      <c r="E181" s="4"/>
      <c r="F181" s="4"/>
      <c r="G181" s="4"/>
      <c r="H181" s="4"/>
      <c r="I181" s="4"/>
    </row>
    <row r="182" spans="1:9" ht="12.75" customHeight="1">
      <c r="A182" s="4"/>
      <c r="B182" s="4"/>
      <c r="C182" s="4"/>
      <c r="D182" s="4"/>
      <c r="E182" s="4" t="s">
        <v>56</v>
      </c>
      <c r="F182" s="4"/>
      <c r="G182" s="4"/>
      <c r="H182" s="4"/>
      <c r="I182" s="4"/>
    </row>
    <row r="183" spans="1:16" ht="12.75" customHeight="1">
      <c r="A183" s="12"/>
      <c r="B183" s="12"/>
      <c r="C183" s="12"/>
      <c r="D183" s="12"/>
      <c r="E183" s="12" t="s">
        <v>57</v>
      </c>
      <c r="F183" s="12"/>
      <c r="G183" s="12"/>
      <c r="H183" s="12"/>
      <c r="I183" s="12">
        <v>0</v>
      </c>
      <c r="P183">
        <v>0</v>
      </c>
    </row>
    <row r="184" spans="1:9" ht="12.75" customHeight="1">
      <c r="A184" s="12"/>
      <c r="B184" s="12"/>
      <c r="C184" s="12"/>
      <c r="D184" s="12"/>
      <c r="E184" s="12" t="s">
        <v>58</v>
      </c>
      <c r="F184" s="12"/>
      <c r="G184" s="12"/>
      <c r="H184" s="12"/>
      <c r="I184" s="12"/>
    </row>
    <row r="185" spans="1:16" ht="12.75" customHeight="1">
      <c r="A185" s="12"/>
      <c r="B185" s="12"/>
      <c r="C185" s="12"/>
      <c r="D185" s="12"/>
      <c r="E185" s="12" t="s">
        <v>59</v>
      </c>
      <c r="F185" s="12"/>
      <c r="G185" s="12"/>
      <c r="H185" s="12"/>
      <c r="I185" s="12">
        <v>0</v>
      </c>
      <c r="P185">
        <v>0</v>
      </c>
    </row>
    <row r="186" spans="1:16" ht="12.75" customHeight="1">
      <c r="A186" s="12"/>
      <c r="B186" s="12"/>
      <c r="C186" s="12"/>
      <c r="D186" s="12"/>
      <c r="E186" s="12" t="s">
        <v>60</v>
      </c>
      <c r="F186" s="12"/>
      <c r="G186" s="12"/>
      <c r="H186" s="12"/>
      <c r="I186" s="12">
        <f>I183+I185</f>
      </c>
      <c r="P186">
        <f>P183+P185</f>
      </c>
    </row>
    <row r="188" spans="1:16" ht="12.75" customHeight="1">
      <c r="A188" s="12"/>
      <c r="B188" s="12"/>
      <c r="C188" s="12"/>
      <c r="D188" s="12"/>
      <c r="E188" s="12" t="s">
        <v>60</v>
      </c>
      <c r="F188" s="12"/>
      <c r="G188" s="12"/>
      <c r="H188" s="12"/>
      <c r="I188" s="12">
        <f>I179+I186</f>
      </c>
      <c r="P188">
        <f>P179+P186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1" t="s">
        <v>0</v>
      </c>
      <c r="C1" t="s">
        <v>1</v>
      </c>
    </row>
    <row r="2" ht="12.75" customHeight="1">
      <c r="C2" s="2" t="s">
        <v>2</v>
      </c>
    </row>
    <row r="4" spans="1:5" ht="12.75" customHeight="1">
      <c r="A4" t="s">
        <v>3</v>
      </c>
      <c r="C4" s="1" t="s">
        <v>6</v>
      </c>
      <c r="D4" s="1"/>
      <c r="E4" s="1" t="s">
        <v>7</v>
      </c>
    </row>
    <row r="5" spans="1:5" ht="12.75" customHeight="1">
      <c r="A5" t="s">
        <v>4</v>
      </c>
      <c r="C5" s="1" t="s">
        <v>279</v>
      </c>
      <c r="D5" s="1"/>
      <c r="E5" s="1" t="s">
        <v>280</v>
      </c>
    </row>
    <row r="6" spans="1:5" ht="12.75" customHeight="1">
      <c r="A6" t="s">
        <v>5</v>
      </c>
      <c r="C6" s="1" t="s">
        <v>279</v>
      </c>
      <c r="D6" s="1"/>
      <c r="E6" s="1" t="s">
        <v>280</v>
      </c>
    </row>
    <row r="7" spans="3:5" ht="12.75" customHeight="1">
      <c r="C7" s="1"/>
      <c r="D7" s="1"/>
      <c r="E7" s="1"/>
    </row>
    <row r="8" spans="1:9" ht="12.75" customHeight="1">
      <c r="A8" s="3" t="s">
        <v>10</v>
      </c>
      <c r="B8" s="3" t="s">
        <v>12</v>
      </c>
      <c r="C8" s="3" t="s">
        <v>13</v>
      </c>
      <c r="D8" s="3" t="s">
        <v>14</v>
      </c>
      <c r="E8" s="3" t="s">
        <v>15</v>
      </c>
      <c r="F8" s="3" t="s">
        <v>16</v>
      </c>
      <c r="G8" s="3" t="s">
        <v>17</v>
      </c>
      <c r="H8" s="3" t="s">
        <v>18</v>
      </c>
      <c r="I8" s="3"/>
    </row>
    <row r="9" spans="1:9" ht="28.5">
      <c r="A9" s="3"/>
      <c r="B9" s="3"/>
      <c r="C9" s="3"/>
      <c r="D9" s="3"/>
      <c r="E9" s="3"/>
      <c r="F9" s="3"/>
      <c r="G9" s="3"/>
      <c r="H9" s="3" t="s">
        <v>19</v>
      </c>
      <c r="I9" s="3" t="s">
        <v>20</v>
      </c>
    </row>
    <row r="10" spans="1:9" ht="14.25">
      <c r="A10" s="3" t="s">
        <v>11</v>
      </c>
      <c r="B10" s="3" t="s">
        <v>21</v>
      </c>
      <c r="C10" s="3" t="s">
        <v>22</v>
      </c>
      <c r="D10" s="3" t="s">
        <v>23</v>
      </c>
      <c r="E10" s="3" t="s">
        <v>24</v>
      </c>
      <c r="F10" s="3" t="s">
        <v>25</v>
      </c>
      <c r="G10" s="3" t="s">
        <v>26</v>
      </c>
      <c r="H10" s="3" t="s">
        <v>27</v>
      </c>
      <c r="I10" s="3" t="s">
        <v>28</v>
      </c>
    </row>
    <row r="11" spans="1:9" ht="12.75" customHeight="1">
      <c r="A11" s="4"/>
      <c r="B11" s="4"/>
      <c r="C11" s="4" t="s">
        <v>28</v>
      </c>
      <c r="D11" s="4"/>
      <c r="E11" s="4" t="s">
        <v>240</v>
      </c>
      <c r="F11" s="4"/>
      <c r="G11" s="6"/>
      <c r="H11" s="4"/>
      <c r="I11" s="6"/>
    </row>
    <row r="12" spans="1:9" ht="12.75">
      <c r="A12" s="10">
        <v>1</v>
      </c>
      <c r="B12" s="10" t="s">
        <v>30</v>
      </c>
      <c r="C12" s="10" t="s">
        <v>281</v>
      </c>
      <c r="D12" s="10" t="s">
        <v>32</v>
      </c>
      <c r="E12" s="10" t="s">
        <v>282</v>
      </c>
      <c r="F12" s="10" t="s">
        <v>41</v>
      </c>
      <c r="G12" s="5">
        <v>4</v>
      </c>
      <c r="H12" s="9"/>
      <c r="I12" s="8">
        <f>ROUND((H12*G12),2)</f>
      </c>
    </row>
    <row r="13" ht="63.75">
      <c r="E13" s="11" t="s">
        <v>283</v>
      </c>
    </row>
    <row r="14" spans="1:9" ht="12.75">
      <c r="A14" s="10">
        <v>2</v>
      </c>
      <c r="B14" s="10" t="s">
        <v>30</v>
      </c>
      <c r="C14" s="10" t="s">
        <v>284</v>
      </c>
      <c r="D14" s="10" t="s">
        <v>32</v>
      </c>
      <c r="E14" s="10" t="s">
        <v>285</v>
      </c>
      <c r="F14" s="10" t="s">
        <v>41</v>
      </c>
      <c r="G14" s="5">
        <v>4</v>
      </c>
      <c r="H14" s="9"/>
      <c r="I14" s="8">
        <f>ROUND((H14*G14),2)</f>
      </c>
    </row>
    <row r="15" ht="63.75">
      <c r="E15" s="11" t="s">
        <v>286</v>
      </c>
    </row>
    <row r="16" spans="1:9" ht="12.75">
      <c r="A16" s="10">
        <v>3</v>
      </c>
      <c r="B16" s="10" t="s">
        <v>30</v>
      </c>
      <c r="C16" s="10" t="s">
        <v>287</v>
      </c>
      <c r="D16" s="10" t="s">
        <v>32</v>
      </c>
      <c r="E16" s="10" t="s">
        <v>288</v>
      </c>
      <c r="F16" s="10" t="s">
        <v>289</v>
      </c>
      <c r="G16" s="5">
        <v>480</v>
      </c>
      <c r="H16" s="9"/>
      <c r="I16" s="8">
        <f>ROUND((H16*G16),2)</f>
      </c>
    </row>
    <row r="17" ht="63.75">
      <c r="E17" s="11" t="s">
        <v>290</v>
      </c>
    </row>
    <row r="18" spans="1:9" ht="12.75">
      <c r="A18" s="10">
        <v>4</v>
      </c>
      <c r="B18" s="10" t="s">
        <v>30</v>
      </c>
      <c r="C18" s="10" t="s">
        <v>291</v>
      </c>
      <c r="D18" s="10" t="s">
        <v>32</v>
      </c>
      <c r="E18" s="10" t="s">
        <v>292</v>
      </c>
      <c r="F18" s="10" t="s">
        <v>41</v>
      </c>
      <c r="G18" s="5">
        <v>3</v>
      </c>
      <c r="H18" s="9"/>
      <c r="I18" s="8">
        <f>ROUND((H18*G18),2)</f>
      </c>
    </row>
    <row r="19" ht="63.75">
      <c r="E19" s="11" t="s">
        <v>293</v>
      </c>
    </row>
    <row r="20" spans="1:9" ht="12.75">
      <c r="A20" s="10">
        <v>5</v>
      </c>
      <c r="B20" s="10" t="s">
        <v>30</v>
      </c>
      <c r="C20" s="10" t="s">
        <v>294</v>
      </c>
      <c r="D20" s="10" t="s">
        <v>32</v>
      </c>
      <c r="E20" s="10" t="s">
        <v>295</v>
      </c>
      <c r="F20" s="10" t="s">
        <v>41</v>
      </c>
      <c r="G20" s="5">
        <v>3</v>
      </c>
      <c r="H20" s="9"/>
      <c r="I20" s="8">
        <f>ROUND((H20*G20),2)</f>
      </c>
    </row>
    <row r="21" ht="63.75">
      <c r="E21" s="11" t="s">
        <v>293</v>
      </c>
    </row>
    <row r="22" spans="1:9" ht="12.75">
      <c r="A22" s="10">
        <v>6</v>
      </c>
      <c r="B22" s="10" t="s">
        <v>30</v>
      </c>
      <c r="C22" s="10" t="s">
        <v>296</v>
      </c>
      <c r="D22" s="10" t="s">
        <v>32</v>
      </c>
      <c r="E22" s="10" t="s">
        <v>297</v>
      </c>
      <c r="F22" s="10" t="s">
        <v>289</v>
      </c>
      <c r="G22" s="5">
        <v>360</v>
      </c>
      <c r="H22" s="9"/>
      <c r="I22" s="8">
        <f>ROUND((H22*G22),2)</f>
      </c>
    </row>
    <row r="23" ht="63.75">
      <c r="E23" s="11" t="s">
        <v>298</v>
      </c>
    </row>
    <row r="24" spans="1:9" ht="12.75">
      <c r="A24" s="10">
        <v>7</v>
      </c>
      <c r="B24" s="10" t="s">
        <v>30</v>
      </c>
      <c r="C24" s="10" t="s">
        <v>299</v>
      </c>
      <c r="D24" s="10" t="s">
        <v>32</v>
      </c>
      <c r="E24" s="10" t="s">
        <v>300</v>
      </c>
      <c r="F24" s="10" t="s">
        <v>41</v>
      </c>
      <c r="G24" s="5">
        <v>5</v>
      </c>
      <c r="H24" s="9"/>
      <c r="I24" s="8">
        <f>ROUND((H24*G24),2)</f>
      </c>
    </row>
    <row r="25" ht="63.75">
      <c r="E25" s="11" t="s">
        <v>301</v>
      </c>
    </row>
    <row r="26" spans="1:9" ht="12.75">
      <c r="A26" s="10">
        <v>8</v>
      </c>
      <c r="B26" s="10" t="s">
        <v>30</v>
      </c>
      <c r="C26" s="10" t="s">
        <v>302</v>
      </c>
      <c r="D26" s="10" t="s">
        <v>32</v>
      </c>
      <c r="E26" s="10" t="s">
        <v>303</v>
      </c>
      <c r="F26" s="10" t="s">
        <v>41</v>
      </c>
      <c r="G26" s="5">
        <v>5</v>
      </c>
      <c r="H26" s="9"/>
      <c r="I26" s="8">
        <f>ROUND((H26*G26),2)</f>
      </c>
    </row>
    <row r="27" ht="63.75">
      <c r="E27" s="11" t="s">
        <v>301</v>
      </c>
    </row>
    <row r="28" spans="1:9" ht="12.75">
      <c r="A28" s="10">
        <v>9</v>
      </c>
      <c r="B28" s="10" t="s">
        <v>30</v>
      </c>
      <c r="C28" s="10" t="s">
        <v>304</v>
      </c>
      <c r="D28" s="10" t="s">
        <v>32</v>
      </c>
      <c r="E28" s="10" t="s">
        <v>305</v>
      </c>
      <c r="F28" s="10" t="s">
        <v>289</v>
      </c>
      <c r="G28" s="5">
        <v>600</v>
      </c>
      <c r="H28" s="9"/>
      <c r="I28" s="8">
        <f>ROUND((H28*G28),2)</f>
      </c>
    </row>
    <row r="29" ht="76.5">
      <c r="E29" s="11" t="s">
        <v>306</v>
      </c>
    </row>
    <row r="30" spans="1:9" ht="12.75">
      <c r="A30" s="10">
        <v>10</v>
      </c>
      <c r="B30" s="10" t="s">
        <v>30</v>
      </c>
      <c r="C30" s="10" t="s">
        <v>307</v>
      </c>
      <c r="D30" s="10" t="s">
        <v>32</v>
      </c>
      <c r="E30" s="10" t="s">
        <v>308</v>
      </c>
      <c r="F30" s="10" t="s">
        <v>41</v>
      </c>
      <c r="G30" s="5">
        <v>2</v>
      </c>
      <c r="H30" s="9"/>
      <c r="I30" s="8">
        <f>ROUND((H30*G30),2)</f>
      </c>
    </row>
    <row r="31" ht="63.75">
      <c r="E31" s="11" t="s">
        <v>239</v>
      </c>
    </row>
    <row r="32" spans="1:9" ht="12.75">
      <c r="A32" s="10">
        <v>11</v>
      </c>
      <c r="B32" s="10" t="s">
        <v>30</v>
      </c>
      <c r="C32" s="10" t="s">
        <v>309</v>
      </c>
      <c r="D32" s="10" t="s">
        <v>32</v>
      </c>
      <c r="E32" s="10" t="s">
        <v>310</v>
      </c>
      <c r="F32" s="10" t="s">
        <v>41</v>
      </c>
      <c r="G32" s="5">
        <v>2</v>
      </c>
      <c r="H32" s="9"/>
      <c r="I32" s="8">
        <f>ROUND((H32*G32),2)</f>
      </c>
    </row>
    <row r="33" ht="63.75">
      <c r="E33" s="11" t="s">
        <v>239</v>
      </c>
    </row>
    <row r="34" spans="1:9" ht="12.75">
      <c r="A34" s="10">
        <v>12</v>
      </c>
      <c r="B34" s="10" t="s">
        <v>30</v>
      </c>
      <c r="C34" s="10" t="s">
        <v>311</v>
      </c>
      <c r="D34" s="10" t="s">
        <v>32</v>
      </c>
      <c r="E34" s="10" t="s">
        <v>312</v>
      </c>
      <c r="F34" s="10" t="s">
        <v>289</v>
      </c>
      <c r="G34" s="5">
        <v>240</v>
      </c>
      <c r="H34" s="9"/>
      <c r="I34" s="8">
        <f>ROUND((H34*G34),2)</f>
      </c>
    </row>
    <row r="35" ht="63.75">
      <c r="E35" s="11" t="s">
        <v>313</v>
      </c>
    </row>
    <row r="36" spans="1:9" ht="12.75">
      <c r="A36" s="10">
        <v>13</v>
      </c>
      <c r="B36" s="10" t="s">
        <v>30</v>
      </c>
      <c r="C36" s="10" t="s">
        <v>314</v>
      </c>
      <c r="D36" s="10" t="s">
        <v>32</v>
      </c>
      <c r="E36" s="10" t="s">
        <v>315</v>
      </c>
      <c r="F36" s="10" t="s">
        <v>41</v>
      </c>
      <c r="G36" s="5">
        <v>2</v>
      </c>
      <c r="H36" s="9"/>
      <c r="I36" s="8">
        <f>ROUND((H36*G36),2)</f>
      </c>
    </row>
    <row r="37" ht="63.75">
      <c r="E37" s="11" t="s">
        <v>239</v>
      </c>
    </row>
    <row r="38" spans="1:9" ht="12.75">
      <c r="A38" s="10">
        <v>14</v>
      </c>
      <c r="B38" s="10" t="s">
        <v>30</v>
      </c>
      <c r="C38" s="10" t="s">
        <v>316</v>
      </c>
      <c r="D38" s="10" t="s">
        <v>32</v>
      </c>
      <c r="E38" s="10" t="s">
        <v>317</v>
      </c>
      <c r="F38" s="10" t="s">
        <v>41</v>
      </c>
      <c r="G38" s="5">
        <v>2</v>
      </c>
      <c r="H38" s="9"/>
      <c r="I38" s="8">
        <f>ROUND((H38*G38),2)</f>
      </c>
    </row>
    <row r="39" ht="63.75">
      <c r="E39" s="11" t="s">
        <v>239</v>
      </c>
    </row>
    <row r="40" spans="1:9" ht="12.75">
      <c r="A40" s="10">
        <v>15</v>
      </c>
      <c r="B40" s="10" t="s">
        <v>30</v>
      </c>
      <c r="C40" s="10" t="s">
        <v>318</v>
      </c>
      <c r="D40" s="10" t="s">
        <v>32</v>
      </c>
      <c r="E40" s="10" t="s">
        <v>319</v>
      </c>
      <c r="F40" s="10" t="s">
        <v>289</v>
      </c>
      <c r="G40" s="5">
        <v>240</v>
      </c>
      <c r="H40" s="9"/>
      <c r="I40" s="8">
        <f>ROUND((H40*G40),2)</f>
      </c>
    </row>
    <row r="41" ht="63.75">
      <c r="E41" s="11" t="s">
        <v>313</v>
      </c>
    </row>
    <row r="42" spans="1:16" ht="12.75" customHeight="1">
      <c r="A42" s="12"/>
      <c r="B42" s="12"/>
      <c r="C42" s="12" t="s">
        <v>28</v>
      </c>
      <c r="D42" s="12"/>
      <c r="E42" s="12" t="s">
        <v>240</v>
      </c>
      <c r="F42" s="12"/>
      <c r="G42" s="12"/>
      <c r="H42" s="12"/>
      <c r="I42" s="12">
        <f>SUM(I12:I41)</f>
      </c>
      <c r="P42">
        <f>ROUND(SUM(P12:P41),2)</f>
      </c>
    </row>
    <row r="44" spans="1:16" ht="12.75" customHeight="1">
      <c r="A44" s="12"/>
      <c r="B44" s="12"/>
      <c r="C44" s="12"/>
      <c r="D44" s="12"/>
      <c r="E44" s="12" t="s">
        <v>54</v>
      </c>
      <c r="F44" s="12"/>
      <c r="G44" s="12"/>
      <c r="H44" s="12"/>
      <c r="I44" s="12">
        <f>+I42</f>
      </c>
      <c r="P44">
        <f>+P42</f>
      </c>
    </row>
    <row r="46" spans="1:9" ht="12.75" customHeight="1">
      <c r="A46" s="4" t="s">
        <v>55</v>
      </c>
      <c r="B46" s="4"/>
      <c r="C46" s="4"/>
      <c r="D46" s="4"/>
      <c r="E46" s="4"/>
      <c r="F46" s="4"/>
      <c r="G46" s="4"/>
      <c r="H46" s="4"/>
      <c r="I46" s="4"/>
    </row>
    <row r="47" spans="1:9" ht="12.75" customHeight="1">
      <c r="A47" s="4"/>
      <c r="B47" s="4"/>
      <c r="C47" s="4"/>
      <c r="D47" s="4"/>
      <c r="E47" s="4" t="s">
        <v>56</v>
      </c>
      <c r="F47" s="4"/>
      <c r="G47" s="4"/>
      <c r="H47" s="4"/>
      <c r="I47" s="4"/>
    </row>
    <row r="48" spans="1:16" ht="12.75" customHeight="1">
      <c r="A48" s="12"/>
      <c r="B48" s="12"/>
      <c r="C48" s="12"/>
      <c r="D48" s="12"/>
      <c r="E48" s="12" t="s">
        <v>57</v>
      </c>
      <c r="F48" s="12"/>
      <c r="G48" s="12"/>
      <c r="H48" s="12"/>
      <c r="I48" s="12">
        <v>0</v>
      </c>
      <c r="P48">
        <v>0</v>
      </c>
    </row>
    <row r="49" spans="1:9" ht="12.75" customHeight="1">
      <c r="A49" s="12"/>
      <c r="B49" s="12"/>
      <c r="C49" s="12"/>
      <c r="D49" s="12"/>
      <c r="E49" s="12" t="s">
        <v>58</v>
      </c>
      <c r="F49" s="12"/>
      <c r="G49" s="12"/>
      <c r="H49" s="12"/>
      <c r="I49" s="12"/>
    </row>
    <row r="50" spans="1:16" ht="12.75" customHeight="1">
      <c r="A50" s="12"/>
      <c r="B50" s="12"/>
      <c r="C50" s="12"/>
      <c r="D50" s="12"/>
      <c r="E50" s="12" t="s">
        <v>59</v>
      </c>
      <c r="F50" s="12"/>
      <c r="G50" s="12"/>
      <c r="H50" s="12"/>
      <c r="I50" s="12">
        <v>0</v>
      </c>
      <c r="P50">
        <v>0</v>
      </c>
    </row>
    <row r="51" spans="1:16" ht="12.75" customHeight="1">
      <c r="A51" s="12"/>
      <c r="B51" s="12"/>
      <c r="C51" s="12"/>
      <c r="D51" s="12"/>
      <c r="E51" s="12" t="s">
        <v>60</v>
      </c>
      <c r="F51" s="12"/>
      <c r="G51" s="12"/>
      <c r="H51" s="12"/>
      <c r="I51" s="12">
        <f>I48+I50</f>
      </c>
      <c r="P51">
        <f>P48+P50</f>
      </c>
    </row>
    <row r="53" spans="1:16" ht="12.75" customHeight="1">
      <c r="A53" s="12"/>
      <c r="B53" s="12"/>
      <c r="C53" s="12"/>
      <c r="D53" s="12"/>
      <c r="E53" s="12" t="s">
        <v>60</v>
      </c>
      <c r="F53" s="12"/>
      <c r="G53" s="12"/>
      <c r="H53" s="12"/>
      <c r="I53" s="12">
        <f>I44+I51</f>
      </c>
      <c r="P53">
        <f>P44+P51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