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58" windowHeight="126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6" i="1"/>
  <c r="G25" i="1"/>
  <c r="G23" i="1"/>
  <c r="G28" i="1" s="1"/>
  <c r="G21" i="1"/>
  <c r="G19" i="1"/>
  <c r="G18" i="1"/>
  <c r="G17" i="1"/>
  <c r="G16" i="1"/>
  <c r="G15" i="1"/>
  <c r="G14" i="1"/>
  <c r="G13" i="1"/>
  <c r="G12" i="1"/>
  <c r="G11" i="1"/>
  <c r="G9" i="1"/>
  <c r="G6" i="1"/>
  <c r="G27" i="1" l="1"/>
  <c r="G39" i="1"/>
  <c r="G38" i="1"/>
  <c r="G37" i="1"/>
  <c r="G36" i="1"/>
  <c r="G35" i="1"/>
  <c r="G34" i="1"/>
  <c r="G33" i="1"/>
  <c r="G40" i="1" l="1"/>
  <c r="G5" i="1"/>
  <c r="G29" i="1" s="1"/>
  <c r="G42" i="1" s="1"/>
  <c r="F19" i="1" l="1"/>
</calcChain>
</file>

<file path=xl/sharedStrings.xml><?xml version="1.0" encoding="utf-8"?>
<sst xmlns="http://schemas.openxmlformats.org/spreadsheetml/2006/main" count="193" uniqueCount="100">
  <si>
    <t>Položka</t>
  </si>
  <si>
    <t>Jednotka položky</t>
  </si>
  <si>
    <t>Cena za jednotku
v Kč bez DPH</t>
  </si>
  <si>
    <t>Cena za položku
celkem</t>
  </si>
  <si>
    <t>Poznámka
interní</t>
  </si>
  <si>
    <t>Cena za celou položku</t>
  </si>
  <si>
    <t>Uznatelné</t>
  </si>
  <si>
    <t>Neuznatelné</t>
  </si>
  <si>
    <t xml:space="preserve"> </t>
  </si>
  <si>
    <t>Dodávka a montáž 1 ks</t>
  </si>
  <si>
    <t>Sypač  vč. nástavby</t>
  </si>
  <si>
    <t>Sekačka</t>
  </si>
  <si>
    <t>Samosběr</t>
  </si>
  <si>
    <t>Kropící vůz</t>
  </si>
  <si>
    <t>Kamera</t>
  </si>
  <si>
    <t>1 ks za 1 měsíc</t>
  </si>
  <si>
    <t>I.</t>
  </si>
  <si>
    <t>1 ČlověkaHodina</t>
  </si>
  <si>
    <t>Práce - servis HW technika</t>
  </si>
  <si>
    <t>Služby rozvoje software IS</t>
  </si>
  <si>
    <t>Práce - vzdálený servis HW technika</t>
  </si>
  <si>
    <t>Doprava</t>
  </si>
  <si>
    <t>Vysvětlivky:</t>
  </si>
  <si>
    <t xml:space="preserve">Předpokládaný
počet položek
celkem 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</si>
  <si>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</si>
  <si>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</si>
  <si>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</si>
  <si>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</si>
  <si>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</si>
  <si>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</si>
  <si>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</si>
  <si>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</si>
  <si>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</si>
  <si>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Sekce</t>
  </si>
  <si>
    <t>Duální anténa GPS/GSM</t>
  </si>
  <si>
    <t>Ceny náhradních dílů telemetrických jednotek a elektronického řídícího systému výdeje PHM - bez dopravy:</t>
  </si>
  <si>
    <t>Cena práce a dopravy:</t>
  </si>
  <si>
    <t>Legenda
barev</t>
  </si>
  <si>
    <t>"Cena za položku celkem", která se automaticky vypočte přes kalkulační vzorec a přebírá se do finálních celkových cen</t>
  </si>
  <si>
    <t>Zadavatelem "Předpokládaný počet položek celkem" nebo "Cena za položku celkem", která se automaticky přebírá z jiné položky nebo se vypočte přes kalkulační vzorec</t>
  </si>
  <si>
    <t>Přepínač čtyřpolohový s LED indikací (pro 4 režimy jízdy)</t>
  </si>
  <si>
    <t>Přepínač dvoupolohový s LED indikací (pro 2 režimy jízdy)</t>
  </si>
  <si>
    <t>GPS jednotka pro sypač</t>
  </si>
  <si>
    <t>GPS jednotka pro dodávkové a osobní vozidlo</t>
  </si>
  <si>
    <t>Teplotní čidlo pro měření teploty vzduchu (přesnost 0,5°C)</t>
  </si>
  <si>
    <t>Bezkontaktní teplotní čidlo pro měření teploty vozovky (přesnost 0,5°C)</t>
  </si>
  <si>
    <t>Snímač na radlici pro sledování plužení</t>
  </si>
  <si>
    <t>GPS anténa</t>
  </si>
  <si>
    <t>GSM anténa</t>
  </si>
  <si>
    <t>Přenosné GPS jednotky</t>
  </si>
  <si>
    <t>Nakladač osazený dynamickými váhami</t>
  </si>
  <si>
    <t>Přenosná (mobilní) GPS jednotka (pro soukromá vozidla bez montáže)</t>
  </si>
  <si>
    <t>Cena za servisní údržbu a podporu provozu IS</t>
  </si>
  <si>
    <t>Provozní poplatek za vozidlo</t>
  </si>
  <si>
    <t>Provozní poplatek za čerpací stanici</t>
  </si>
  <si>
    <t>-</t>
  </si>
  <si>
    <t>Vyplní Dodavatel</t>
  </si>
  <si>
    <t>Provozní poplatek za vozidlovou kameru</t>
  </si>
  <si>
    <r>
      <t xml:space="preserve">Dodávka, montáž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HW telemetrických</t>
    </r>
    <r>
      <rPr>
        <b/>
        <sz val="11"/>
        <color theme="1"/>
        <rFont val="Calibri"/>
        <family val="2"/>
        <charset val="238"/>
        <scheme val="minor"/>
      </rPr>
      <t xml:space="preserve"> vozidlových jednotek typu SYPAČ vč. kamer</t>
    </r>
  </si>
  <si>
    <t>Kamera na vozidlo (sypač)</t>
  </si>
  <si>
    <r>
      <t>Dodávka, montáž HW</t>
    </r>
    <r>
      <rPr>
        <b/>
        <sz val="11"/>
        <color theme="1"/>
        <rFont val="Calibri"/>
        <family val="2"/>
        <charset val="238"/>
        <scheme val="minor"/>
      </rPr>
      <t xml:space="preserve"> ZBYLÝCH</t>
    </r>
    <r>
      <rPr>
        <sz val="11"/>
        <color theme="1"/>
        <rFont val="Calibri"/>
        <family val="2"/>
        <scheme val="minor"/>
      </rPr>
      <t xml:space="preserve"> telemetrických vozidlových jednotek </t>
    </r>
    <r>
      <rPr>
        <b/>
        <sz val="11"/>
        <color theme="1"/>
        <rFont val="Calibri"/>
        <family val="2"/>
        <charset val="238"/>
        <scheme val="minor"/>
      </rPr>
      <t xml:space="preserve">bez kamer  </t>
    </r>
    <r>
      <rPr>
        <sz val="11"/>
        <color theme="1"/>
        <rFont val="Calibri"/>
        <family val="2"/>
        <charset val="238"/>
        <scheme val="minor"/>
      </rPr>
      <t>vč. dopravy</t>
    </r>
  </si>
  <si>
    <r>
      <t xml:space="preserve">Dodávka a montáž HW telemetrických </t>
    </r>
    <r>
      <rPr>
        <b/>
        <sz val="11"/>
        <color theme="1"/>
        <rFont val="Calibri"/>
        <family val="2"/>
        <charset val="238"/>
        <scheme val="minor"/>
      </rPr>
      <t>vozidlových jednotek typu SYPAČ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bez kamer </t>
    </r>
    <r>
      <rPr>
        <sz val="11"/>
        <color theme="1"/>
        <rFont val="Calibri"/>
        <family val="2"/>
        <charset val="238"/>
        <scheme val="minor"/>
      </rPr>
      <t xml:space="preserve"> vč. dopravy</t>
    </r>
  </si>
  <si>
    <t>Sypač  vč. zapojení výstupů dat z nástavby, radlice a vozidlového teploměru (pokud je instalován)</t>
  </si>
  <si>
    <r>
      <rPr>
        <sz val="11"/>
        <color theme="1"/>
        <rFont val="Calibri"/>
        <family val="2"/>
        <charset val="238"/>
        <scheme val="minor"/>
      </rPr>
      <t>Speciální mechanismy</t>
    </r>
    <r>
      <rPr>
        <sz val="10"/>
        <color theme="1"/>
        <rFont val="Calibri"/>
        <family val="2"/>
        <scheme val="minor"/>
      </rPr>
      <t xml:space="preserve"> (indikace provozu vstupu činnosti) (Finišer, silniční fréza, fréza pařezů, značkovač na vodorovné značení, nátěrová souprava Schafer, aj.)</t>
    </r>
  </si>
  <si>
    <t>Ostatní mechanismy (s požadavkem na pouze povinně sledované údaje) (viz. příloha č. 3 „Technická specifikace“ kap. 4.4.2.2)</t>
  </si>
  <si>
    <r>
      <rPr>
        <sz val="11"/>
        <color theme="1"/>
        <rFont val="Calibri"/>
        <family val="2"/>
        <charset val="238"/>
        <scheme val="minor"/>
      </rPr>
      <t>Speciální mechanismy (indikace provozu vstupu činnosti)</t>
    </r>
    <r>
      <rPr>
        <sz val="10"/>
        <color theme="1"/>
        <rFont val="Calibri"/>
        <family val="2"/>
        <scheme val="minor"/>
      </rPr>
      <t xml:space="preserve"> (Finišer, silniční fréza, fréza pařezů, značkovač na vodorovné značení, nátěrová souprava Schafer)</t>
    </r>
  </si>
  <si>
    <t>Ostatní mechanismy s požadavkem na pouze povinně sledované údaje (viz. příloha č. 3 „Technická specifikace“ kap. 4.4.2.2)</t>
  </si>
  <si>
    <t>1 km</t>
  </si>
  <si>
    <r>
      <t>Elektronický řídící systém výdeje</t>
    </r>
    <r>
      <rPr>
        <b/>
        <sz val="11"/>
        <color theme="1"/>
        <rFont val="Calibri"/>
        <family val="2"/>
        <charset val="238"/>
        <scheme val="minor"/>
      </rPr>
      <t xml:space="preserve"> PHM- </t>
    </r>
    <r>
      <rPr>
        <sz val="11"/>
        <color theme="1"/>
        <rFont val="Calibri"/>
        <family val="2"/>
        <scheme val="minor"/>
      </rPr>
      <t>elektronizace 1 benkaloru</t>
    </r>
  </si>
  <si>
    <t>z toho za licence</t>
  </si>
  <si>
    <t>1.1</t>
  </si>
  <si>
    <t>Popis položky k nacenění</t>
  </si>
  <si>
    <t>XI.</t>
  </si>
  <si>
    <r>
      <rPr>
        <sz val="11"/>
        <color theme="1"/>
        <rFont val="Calibri"/>
        <family val="2"/>
        <charset val="238"/>
        <scheme val="minor"/>
      </rPr>
      <t>Dodávka, montáž a zprovoznění</t>
    </r>
    <r>
      <rPr>
        <b/>
        <sz val="11"/>
        <color theme="1"/>
        <rFont val="Calibri"/>
        <family val="2"/>
        <charset val="238"/>
        <scheme val="minor"/>
      </rPr>
      <t xml:space="preserve"> elektronického řídícího systému výdeje PHM </t>
    </r>
    <r>
      <rPr>
        <sz val="11"/>
        <color theme="1"/>
        <rFont val="Calibri"/>
        <family val="2"/>
        <charset val="238"/>
        <scheme val="minor"/>
      </rPr>
      <t>s příslušenstvím vč. dopravy</t>
    </r>
    <r>
      <rPr>
        <b/>
        <sz val="11"/>
        <color theme="1"/>
        <rFont val="Calibri"/>
        <family val="2"/>
        <charset val="238"/>
        <scheme val="minor"/>
      </rPr>
      <t/>
    </r>
  </si>
  <si>
    <r>
      <t>Elektronický řídící systém výdeje</t>
    </r>
    <r>
      <rPr>
        <b/>
        <sz val="11"/>
        <color theme="1"/>
        <rFont val="Calibri"/>
        <family val="2"/>
        <charset val="238"/>
        <scheme val="minor"/>
      </rPr>
      <t xml:space="preserve"> PHM</t>
    </r>
  </si>
  <si>
    <r>
      <t xml:space="preserve">Dodávka, montáž a zprovoznění HW </t>
    </r>
    <r>
      <rPr>
        <b/>
        <sz val="11"/>
        <color theme="1"/>
        <rFont val="Calibri"/>
        <family val="2"/>
        <charset val="238"/>
        <scheme val="minor"/>
      </rPr>
      <t>kamery</t>
    </r>
    <r>
      <rPr>
        <sz val="11"/>
        <color theme="1"/>
        <rFont val="Calibri"/>
        <family val="2"/>
        <scheme val="minor"/>
      </rPr>
      <t xml:space="preserve"> s příslušenstvím na vozidla/stroje vč. dopravy na předpokládaný celkový počet položek:</t>
    </r>
  </si>
  <si>
    <r>
      <t xml:space="preserve">Dodávka, montáž a zprovoznění HW </t>
    </r>
    <r>
      <rPr>
        <b/>
        <sz val="11"/>
        <color theme="1"/>
        <rFont val="Calibri"/>
        <family val="2"/>
        <charset val="238"/>
        <scheme val="minor"/>
      </rPr>
      <t>telemetrických jednotek</t>
    </r>
    <r>
      <rPr>
        <sz val="11"/>
        <color theme="1"/>
        <rFont val="Calibri"/>
        <family val="2"/>
        <scheme val="minor"/>
      </rPr>
      <t xml:space="preserve"> s příslušenstvím na vozidla/stroje vč. dopravy na předpokládaný celkový počet položek:</t>
    </r>
  </si>
  <si>
    <r>
      <t xml:space="preserve">Dodávka a implementace software a hardware </t>
    </r>
    <r>
      <rPr>
        <b/>
        <sz val="11"/>
        <color theme="1"/>
        <rFont val="Calibri"/>
        <family val="2"/>
        <charset val="238"/>
        <scheme val="minor"/>
      </rPr>
      <t>IS pro běžnou a zimní údržbu</t>
    </r>
    <r>
      <rPr>
        <sz val="11"/>
        <color theme="1"/>
        <rFont val="Calibri"/>
        <family val="2"/>
        <scheme val="minor"/>
      </rPr>
      <t xml:space="preserve"> a jeho komplexního zprovoznění, vč. licencí, technické dokumentace, školení:</t>
    </r>
  </si>
  <si>
    <r>
      <t xml:space="preserve">Dodávka a montáž </t>
    </r>
    <r>
      <rPr>
        <b/>
        <sz val="11"/>
        <color theme="1"/>
        <rFont val="Calibri"/>
        <family val="2"/>
        <charset val="238"/>
        <scheme val="minor"/>
      </rPr>
      <t>elektronického řídícího systému výdeje PHM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vč. dopravy</t>
    </r>
  </si>
  <si>
    <t>Datový přenos provozu SIM karty - Telemetrická jednotka</t>
  </si>
  <si>
    <t>Datový přenos provozu SIM karty - Kamera</t>
  </si>
  <si>
    <t xml:space="preserve">Datový přenos provozu SIM karty - Elektron. řídící systém výdeje PHM </t>
  </si>
  <si>
    <t>SERVISNÍ SLUŽBY VČETNÉ PROVOZNÍCH POPLATKŮ (na dobu 5 let) pro software a hardware IS, koncová zařízení HW vozidel (239 ks) a elektronický řídící systém výdeje PHM (5 ks benkalorů) a vč. poplatků za datový přenos provozu SIM karty telekomunikačního operátora - vč. dodávky, montáže a provozu SIM</t>
  </si>
  <si>
    <r>
      <t xml:space="preserve">Servisní služby a JEDNOTKOVÉ CENY Time &amp; Material </t>
    </r>
    <r>
      <rPr>
        <sz val="11"/>
        <color theme="1"/>
        <rFont val="Calibri"/>
        <family val="2"/>
        <charset val="238"/>
        <scheme val="minor"/>
      </rPr>
      <t>práce, HW koncových zařízení vozidel a PHM vč. příslušenství a náhradních dílů na dobu 5 let</t>
    </r>
  </si>
  <si>
    <t>Výše jsou uvedeny nejčastěji používané HW komponenty pro servisní opravy, ale nelze postihnout celý sortiment, a proto v průběhu poskytování servisních služeb může Zhotovitel nabídnout Objednateli použít i jiné HW komponenty.  V takovém případě bude cena dohodnuta s Objednatelem a náklady budou fakturovány vždy dle skutečnosti.</t>
  </si>
  <si>
    <r>
      <t xml:space="preserve">Cena za služby servisní podpory </t>
    </r>
    <r>
      <rPr>
        <b/>
        <sz val="10"/>
        <color theme="1"/>
        <rFont val="Arial"/>
        <family val="2"/>
        <charset val="238"/>
      </rPr>
      <t>licencí</t>
    </r>
    <r>
      <rPr>
        <sz val="10"/>
        <color theme="1"/>
        <rFont val="Arial"/>
        <family val="2"/>
        <charset val="238"/>
      </rPr>
      <t xml:space="preserve"> IS </t>
    </r>
  </si>
  <si>
    <r>
      <t xml:space="preserve">Dodávka a implementace software </t>
    </r>
    <r>
      <rPr>
        <b/>
        <sz val="11"/>
        <color theme="1"/>
        <rFont val="Calibri"/>
        <family val="2"/>
        <charset val="238"/>
        <scheme val="minor"/>
      </rPr>
      <t>IS pro běžnou a zimní údržbu</t>
    </r>
    <r>
      <rPr>
        <sz val="11"/>
        <color theme="1"/>
        <rFont val="Calibri"/>
        <family val="2"/>
        <scheme val="minor"/>
      </rPr>
      <t xml:space="preserve"> a jeho komplexního zprovoznění, vč. licencí, technické dokumentace, školení</t>
    </r>
  </si>
  <si>
    <t xml:space="preserve">Dodávka, implementace a zprovoznění vybavení Datového centra </t>
  </si>
  <si>
    <t>3.1</t>
  </si>
  <si>
    <t>3.2</t>
  </si>
  <si>
    <r>
      <t xml:space="preserve">Cena celkem výpočtem z předešlých cenových položek sekce III, IV,V </t>
    </r>
    <r>
      <rPr>
        <sz val="11"/>
        <color theme="1"/>
        <rFont val="Calibri"/>
        <family val="2"/>
        <charset val="238"/>
        <scheme val="minor"/>
      </rPr>
      <t>vč. dopravy na předpokládaný celkový počet položek:</t>
    </r>
  </si>
  <si>
    <r>
      <t xml:space="preserve">NABÍDKOVÁ CENA CELKEM za dodávky, montáže a zajištění funkčnosti provozu IS, HW Datového centra, koncových zařízení HW vozidel a elektronizaci řídícího systému výdeje PHM včetně licencí </t>
    </r>
    <r>
      <rPr>
        <sz val="11"/>
        <color theme="1"/>
        <rFont val="Calibri"/>
        <family val="2"/>
        <charset val="238"/>
        <scheme val="minor"/>
      </rPr>
      <t>(součet položek 1, 2, 13 - 16)</t>
    </r>
  </si>
  <si>
    <t>součet 3.2 (31 ks) až 10</t>
  </si>
  <si>
    <r>
      <t xml:space="preserve">CELKOVÁ NABÍDKOVÁ CENA pro účely hodnocení nabídek </t>
    </r>
    <r>
      <rPr>
        <b/>
        <sz val="11"/>
        <rFont val="Calibri"/>
        <family val="2"/>
        <charset val="238"/>
        <scheme val="minor"/>
      </rPr>
      <t xml:space="preserve">vč. servisních služeb a provozních poplatků </t>
    </r>
    <r>
      <rPr>
        <sz val="11"/>
        <rFont val="Calibri"/>
        <family val="2"/>
        <charset val="238"/>
        <scheme val="minor"/>
      </rPr>
      <t xml:space="preserve"> (součet položek VII. a IX.) </t>
    </r>
  </si>
  <si>
    <r>
      <t xml:space="preserve">Nabídková cena CELKEM za SERVISNÍ SLUŽBY vč. provozních poplatků na dobu 5 let </t>
    </r>
    <r>
      <rPr>
        <sz val="11"/>
        <color theme="1"/>
        <rFont val="Calibri"/>
        <family val="2"/>
        <charset val="238"/>
        <scheme val="minor"/>
      </rPr>
      <t>(součet položek 17 - 24)</t>
    </r>
  </si>
  <si>
    <r>
      <t xml:space="preserve">Dodatečné dodávky, montáže a zprovoznění HW TELEMETRICKÝCH JEDNOTEK </t>
    </r>
    <r>
      <rPr>
        <sz val="11"/>
        <color theme="1"/>
        <rFont val="Calibri"/>
        <family val="2"/>
        <charset val="238"/>
        <scheme val="minor"/>
      </rPr>
      <t>s příslušenstvím na vozidla/stroje, a to bez dopravy</t>
    </r>
    <r>
      <rPr>
        <sz val="11"/>
        <rFont val="Calibri"/>
        <family val="2"/>
        <charset val="238"/>
        <scheme val="minor"/>
      </rPr>
      <t xml:space="preserve"> (jednotkové ceny musí být nižší než v sekci III cenové tabulky, a to nižší o náklady na dopravu, které budou účtovány zvlášť)</t>
    </r>
  </si>
  <si>
    <r>
      <t xml:space="preserve">Dodatečné dodávky, montáže a zprovoznění HW KAMER  </t>
    </r>
    <r>
      <rPr>
        <sz val="11"/>
        <color theme="1"/>
        <rFont val="Calibri"/>
        <family val="2"/>
        <charset val="238"/>
        <scheme val="minor"/>
      </rPr>
      <t>s příslušenstvím na vozidla/stroje, a to bez dopravy</t>
    </r>
    <r>
      <rPr>
        <sz val="11"/>
        <rFont val="Calibri"/>
        <family val="2"/>
        <charset val="238"/>
        <scheme val="minor"/>
      </rPr>
      <t xml:space="preserve"> (jednotkové ceny musí být nižší než položka 11 v sekci IV cenové tabulky, a to nižší o náklady na dopravu, které budou účtovány zvlášť)</t>
    </r>
  </si>
  <si>
    <r>
      <t xml:space="preserve">Dodatečné dodávky, montáže a zprovoznění elektronického řídícího systému výdeje PHM </t>
    </r>
    <r>
      <rPr>
        <sz val="11"/>
        <color theme="1"/>
        <rFont val="Calibri"/>
        <family val="2"/>
        <charset val="238"/>
        <scheme val="minor"/>
      </rPr>
      <t>s příslušenstvím,  a to bez dopravy (jednotkové ceny musí být nižší než položka 12 v sekci V cenové tabulky, a to nižší o náklady na dopravu, které budou účtovány zvlášť):</t>
    </r>
  </si>
  <si>
    <t>3.2 (30 ks) + 11</t>
  </si>
  <si>
    <t>Příloha č. 1 Specifikace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</si>
</sst>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" fontId="0" fillId="0" borderId="4" xfId="0" quotePrefix="1" applyNumberForma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4" xfId="0" quotePrefix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4" xfId="0" quotePrefix="1" applyFill="1" applyBorder="1" applyAlignment="1" applyProtection="1">
      <alignment horizontal="center" vertical="center"/>
    </xf>
    <xf numFmtId="0" fontId="0" fillId="0" borderId="0" xfId="0" applyFill="1" applyProtection="1"/>
    <xf numFmtId="16" fontId="0" fillId="4" borderId="4" xfId="0" quotePrefix="1" applyNumberForma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0" fillId="4" borderId="16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Protection="1"/>
    <xf numFmtId="0" fontId="0" fillId="4" borderId="0" xfId="0" applyFill="1" applyProtection="1"/>
    <xf numFmtId="0" fontId="0" fillId="2" borderId="0" xfId="0" applyFill="1" applyProtection="1"/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5" fillId="0" borderId="0" xfId="0" applyFont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0" fillId="5" borderId="0" xfId="0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left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0" fillId="0" borderId="13" xfId="0" applyFill="1" applyBorder="1" applyAlignment="1" applyProtection="1"/>
    <xf numFmtId="0" fontId="8" fillId="0" borderId="8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0" fillId="0" borderId="7" xfId="0" applyFill="1" applyBorder="1" applyAlignment="1" applyProtection="1"/>
    <xf numFmtId="0" fontId="0" fillId="0" borderId="2" xfId="0" applyFill="1" applyBorder="1" applyAlignment="1" applyProtection="1"/>
    <xf numFmtId="0" fontId="5" fillId="0" borderId="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100" workbookViewId="0">
      <selection activeCell="F5" sqref="F5"/>
    </sheetView>
  </sheetViews>
  <sheetFormatPr defaultColWidth="8.88671875" defaultRowHeight="14.9" x14ac:dyDescent="0.3"/>
  <cols>
    <col min="1" max="1" width="9.109375" style="1" customWidth="1"/>
    <col min="2" max="2" width="11.33203125" style="2" customWidth="1"/>
    <col min="3" max="3" width="62.6640625" style="2" customWidth="1"/>
    <col min="4" max="4" width="16.109375" style="2" customWidth="1"/>
    <col min="5" max="6" width="18.5546875" style="2" customWidth="1"/>
    <col min="7" max="7" width="19.44140625" style="2" customWidth="1"/>
    <col min="8" max="8" width="17.33203125" style="2" customWidth="1"/>
    <col min="9" max="16384" width="8.88671875" style="2"/>
  </cols>
  <sheetData>
    <row r="1" spans="1:8" ht="30.75" customHeight="1" x14ac:dyDescent="0.3">
      <c r="B1" s="87" t="s">
        <v>99</v>
      </c>
      <c r="C1" s="85"/>
      <c r="D1" s="85"/>
      <c r="E1" s="85"/>
      <c r="F1" s="85"/>
      <c r="G1" s="85"/>
      <c r="H1" s="85"/>
    </row>
    <row r="2" spans="1:8" ht="18.8" customHeight="1" thickBot="1" x14ac:dyDescent="0.35">
      <c r="B2" s="3"/>
      <c r="C2" s="4"/>
      <c r="D2" s="4"/>
      <c r="E2" s="5"/>
      <c r="F2" s="5"/>
      <c r="G2" s="5"/>
      <c r="H2" s="5"/>
    </row>
    <row r="3" spans="1:8" ht="45.35" thickBot="1" x14ac:dyDescent="0.35">
      <c r="A3" s="1" t="s">
        <v>33</v>
      </c>
      <c r="B3" s="6" t="s">
        <v>0</v>
      </c>
      <c r="C3" s="7" t="s">
        <v>71</v>
      </c>
      <c r="D3" s="7" t="s">
        <v>1</v>
      </c>
      <c r="E3" s="6" t="s">
        <v>2</v>
      </c>
      <c r="F3" s="6" t="s">
        <v>23</v>
      </c>
      <c r="G3" s="6" t="s">
        <v>3</v>
      </c>
      <c r="H3" s="8" t="s">
        <v>4</v>
      </c>
    </row>
    <row r="4" spans="1:8" ht="24.05" customHeight="1" x14ac:dyDescent="0.3">
      <c r="A4" s="1" t="s">
        <v>16</v>
      </c>
      <c r="B4" s="75" t="s">
        <v>77</v>
      </c>
      <c r="C4" s="75"/>
      <c r="D4" s="75"/>
      <c r="E4" s="75"/>
      <c r="F4" s="75"/>
      <c r="G4" s="75"/>
      <c r="H4" s="75"/>
    </row>
    <row r="5" spans="1:8" ht="75.75" customHeight="1" x14ac:dyDescent="0.3">
      <c r="A5" s="1" t="s">
        <v>8</v>
      </c>
      <c r="B5" s="9">
        <v>1</v>
      </c>
      <c r="C5" s="10" t="s">
        <v>86</v>
      </c>
      <c r="D5" s="11" t="s">
        <v>5</v>
      </c>
      <c r="E5" s="69"/>
      <c r="F5" s="12">
        <v>1</v>
      </c>
      <c r="G5" s="13">
        <f>E5*F5</f>
        <v>0</v>
      </c>
      <c r="H5" s="14" t="s">
        <v>6</v>
      </c>
    </row>
    <row r="6" spans="1:8" ht="32.299999999999997" customHeight="1" x14ac:dyDescent="0.3">
      <c r="B6" s="15" t="s">
        <v>70</v>
      </c>
      <c r="C6" s="10" t="s">
        <v>69</v>
      </c>
      <c r="D6" s="11" t="s">
        <v>5</v>
      </c>
      <c r="E6" s="69"/>
      <c r="F6" s="16">
        <v>1</v>
      </c>
      <c r="G6" s="17">
        <f>E6*F6</f>
        <v>0</v>
      </c>
      <c r="H6" s="18" t="s">
        <v>55</v>
      </c>
    </row>
    <row r="7" spans="1:8" x14ac:dyDescent="0.3">
      <c r="B7" s="19"/>
      <c r="C7" s="20"/>
      <c r="D7" s="21"/>
      <c r="E7" s="22"/>
      <c r="F7" s="19"/>
      <c r="G7" s="19"/>
      <c r="H7" s="23"/>
    </row>
    <row r="8" spans="1:8" ht="25.45" customHeight="1" x14ac:dyDescent="0.3">
      <c r="A8" s="1" t="s">
        <v>24</v>
      </c>
      <c r="B8" s="84" t="s">
        <v>87</v>
      </c>
      <c r="C8" s="84"/>
      <c r="D8" s="84"/>
      <c r="E8" s="84"/>
      <c r="F8" s="84"/>
      <c r="G8" s="84"/>
      <c r="H8" s="84"/>
    </row>
    <row r="9" spans="1:8" ht="25.45" customHeight="1" x14ac:dyDescent="0.3">
      <c r="B9" s="9">
        <v>2</v>
      </c>
      <c r="C9" s="10" t="s">
        <v>87</v>
      </c>
      <c r="D9" s="24" t="s">
        <v>9</v>
      </c>
      <c r="E9" s="69"/>
      <c r="F9" s="16">
        <v>1</v>
      </c>
      <c r="G9" s="13">
        <f>E9*F9</f>
        <v>0</v>
      </c>
      <c r="H9" s="18" t="s">
        <v>6</v>
      </c>
    </row>
    <row r="10" spans="1:8" ht="27" customHeight="1" x14ac:dyDescent="0.3">
      <c r="A10" s="1" t="s">
        <v>25</v>
      </c>
      <c r="B10" s="84" t="s">
        <v>76</v>
      </c>
      <c r="C10" s="84"/>
      <c r="D10" s="84"/>
      <c r="E10" s="84"/>
      <c r="F10" s="84"/>
      <c r="G10" s="84"/>
      <c r="H10" s="84"/>
    </row>
    <row r="11" spans="1:8" ht="33.049999999999997" customHeight="1" x14ac:dyDescent="0.3">
      <c r="B11" s="25" t="s">
        <v>88</v>
      </c>
      <c r="C11" s="26" t="s">
        <v>62</v>
      </c>
      <c r="D11" s="11" t="s">
        <v>9</v>
      </c>
      <c r="E11" s="69"/>
      <c r="F11" s="16">
        <v>30</v>
      </c>
      <c r="G11" s="13">
        <f t="shared" ref="G11:G19" si="0">E11*F11</f>
        <v>0</v>
      </c>
      <c r="H11" s="18" t="s">
        <v>6</v>
      </c>
    </row>
    <row r="12" spans="1:8" ht="33.049999999999997" customHeight="1" x14ac:dyDescent="0.3">
      <c r="B12" s="25" t="s">
        <v>89</v>
      </c>
      <c r="C12" s="26" t="s">
        <v>62</v>
      </c>
      <c r="D12" s="11" t="s">
        <v>9</v>
      </c>
      <c r="E12" s="69"/>
      <c r="F12" s="16">
        <v>61</v>
      </c>
      <c r="G12" s="13">
        <f t="shared" si="0"/>
        <v>0</v>
      </c>
      <c r="H12" s="18" t="s">
        <v>7</v>
      </c>
    </row>
    <row r="13" spans="1:8" ht="32.299999999999997" customHeight="1" x14ac:dyDescent="0.3">
      <c r="B13" s="18">
        <v>4</v>
      </c>
      <c r="C13" s="26" t="s">
        <v>11</v>
      </c>
      <c r="D13" s="11" t="s">
        <v>9</v>
      </c>
      <c r="E13" s="69"/>
      <c r="F13" s="16">
        <v>17</v>
      </c>
      <c r="G13" s="13">
        <f t="shared" si="0"/>
        <v>0</v>
      </c>
      <c r="H13" s="18" t="s">
        <v>7</v>
      </c>
    </row>
    <row r="14" spans="1:8" ht="30.75" customHeight="1" x14ac:dyDescent="0.3">
      <c r="B14" s="18">
        <v>5</v>
      </c>
      <c r="C14" s="26" t="s">
        <v>12</v>
      </c>
      <c r="D14" s="11" t="s">
        <v>9</v>
      </c>
      <c r="E14" s="69"/>
      <c r="F14" s="16">
        <v>8</v>
      </c>
      <c r="G14" s="13">
        <f t="shared" si="0"/>
        <v>0</v>
      </c>
      <c r="H14" s="18" t="s">
        <v>7</v>
      </c>
    </row>
    <row r="15" spans="1:8" ht="28.55" customHeight="1" x14ac:dyDescent="0.3">
      <c r="B15" s="18">
        <v>6</v>
      </c>
      <c r="C15" s="26" t="s">
        <v>13</v>
      </c>
      <c r="D15" s="11" t="s">
        <v>9</v>
      </c>
      <c r="E15" s="69"/>
      <c r="F15" s="16">
        <v>10</v>
      </c>
      <c r="G15" s="13">
        <f t="shared" si="0"/>
        <v>0</v>
      </c>
      <c r="H15" s="18" t="s">
        <v>7</v>
      </c>
    </row>
    <row r="16" spans="1:8" ht="29.5" customHeight="1" x14ac:dyDescent="0.3">
      <c r="B16" s="18">
        <v>7</v>
      </c>
      <c r="C16" s="26" t="s">
        <v>50</v>
      </c>
      <c r="D16" s="11" t="s">
        <v>9</v>
      </c>
      <c r="E16" s="69"/>
      <c r="F16" s="16">
        <v>11</v>
      </c>
      <c r="G16" s="13">
        <f t="shared" si="0"/>
        <v>0</v>
      </c>
      <c r="H16" s="18" t="s">
        <v>7</v>
      </c>
    </row>
    <row r="17" spans="1:9" ht="39.75" customHeight="1" x14ac:dyDescent="0.3">
      <c r="B17" s="18">
        <v>8</v>
      </c>
      <c r="C17" s="27" t="s">
        <v>65</v>
      </c>
      <c r="D17" s="11" t="s">
        <v>9</v>
      </c>
      <c r="E17" s="69"/>
      <c r="F17" s="16">
        <v>7</v>
      </c>
      <c r="G17" s="13">
        <f t="shared" si="0"/>
        <v>0</v>
      </c>
      <c r="H17" s="18" t="s">
        <v>7</v>
      </c>
    </row>
    <row r="18" spans="1:9" ht="28.55" customHeight="1" x14ac:dyDescent="0.3">
      <c r="B18" s="18">
        <v>9</v>
      </c>
      <c r="C18" s="26" t="s">
        <v>49</v>
      </c>
      <c r="D18" s="11" t="s">
        <v>9</v>
      </c>
      <c r="E18" s="69"/>
      <c r="F18" s="16">
        <v>28</v>
      </c>
      <c r="G18" s="13">
        <f t="shared" si="0"/>
        <v>0</v>
      </c>
      <c r="H18" s="18" t="s">
        <v>7</v>
      </c>
    </row>
    <row r="19" spans="1:9" ht="28.55" customHeight="1" x14ac:dyDescent="0.3">
      <c r="B19" s="18">
        <v>10</v>
      </c>
      <c r="C19" s="26" t="s">
        <v>66</v>
      </c>
      <c r="D19" s="11" t="s">
        <v>9</v>
      </c>
      <c r="E19" s="69"/>
      <c r="F19" s="16">
        <f>239-SUM(F11:F18)</f>
        <v>67</v>
      </c>
      <c r="G19" s="13">
        <f t="shared" si="0"/>
        <v>0</v>
      </c>
      <c r="H19" s="18" t="s">
        <v>7</v>
      </c>
    </row>
    <row r="20" spans="1:9" ht="27.8" customHeight="1" x14ac:dyDescent="0.3">
      <c r="A20" s="1" t="s">
        <v>26</v>
      </c>
      <c r="B20" s="84" t="s">
        <v>75</v>
      </c>
      <c r="C20" s="84"/>
      <c r="D20" s="84"/>
      <c r="E20" s="84"/>
      <c r="F20" s="84"/>
      <c r="G20" s="84"/>
      <c r="H20" s="84"/>
    </row>
    <row r="21" spans="1:9" ht="29.95" customHeight="1" x14ac:dyDescent="0.3">
      <c r="B21" s="18">
        <v>11</v>
      </c>
      <c r="C21" s="28" t="s">
        <v>59</v>
      </c>
      <c r="D21" s="11" t="s">
        <v>9</v>
      </c>
      <c r="E21" s="69"/>
      <c r="F21" s="12">
        <v>30</v>
      </c>
      <c r="G21" s="13">
        <f>E21*F21</f>
        <v>0</v>
      </c>
      <c r="H21" s="18" t="s">
        <v>7</v>
      </c>
    </row>
    <row r="22" spans="1:9" ht="32.299999999999997" customHeight="1" x14ac:dyDescent="0.3">
      <c r="A22" s="1" t="s">
        <v>27</v>
      </c>
      <c r="B22" s="76" t="s">
        <v>73</v>
      </c>
      <c r="C22" s="76"/>
      <c r="D22" s="76"/>
      <c r="E22" s="76"/>
      <c r="F22" s="76"/>
      <c r="G22" s="76"/>
      <c r="H22" s="76"/>
    </row>
    <row r="23" spans="1:9" ht="33.049999999999997" customHeight="1" x14ac:dyDescent="0.3">
      <c r="B23" s="9">
        <v>12</v>
      </c>
      <c r="C23" s="29" t="s">
        <v>74</v>
      </c>
      <c r="D23" s="24" t="s">
        <v>9</v>
      </c>
      <c r="E23" s="69"/>
      <c r="F23" s="12">
        <v>5</v>
      </c>
      <c r="G23" s="13">
        <f>E23*F23</f>
        <v>0</v>
      </c>
      <c r="H23" s="9" t="s">
        <v>6</v>
      </c>
    </row>
    <row r="24" spans="1:9" ht="34" customHeight="1" x14ac:dyDescent="0.3">
      <c r="A24" s="1" t="s">
        <v>28</v>
      </c>
      <c r="B24" s="81" t="s">
        <v>90</v>
      </c>
      <c r="C24" s="81"/>
      <c r="D24" s="81"/>
      <c r="E24" s="81"/>
      <c r="F24" s="81"/>
      <c r="G24" s="81"/>
      <c r="H24" s="81"/>
    </row>
    <row r="25" spans="1:9" ht="29.95" customHeight="1" x14ac:dyDescent="0.3">
      <c r="B25" s="9">
        <v>13</v>
      </c>
      <c r="C25" s="10" t="s">
        <v>58</v>
      </c>
      <c r="D25" s="11" t="s">
        <v>5</v>
      </c>
      <c r="E25" s="30" t="s">
        <v>98</v>
      </c>
      <c r="F25" s="12">
        <v>30</v>
      </c>
      <c r="G25" s="13">
        <f>E12*F25+E21*F25</f>
        <v>0</v>
      </c>
      <c r="H25" s="31" t="s">
        <v>7</v>
      </c>
      <c r="I25" s="32"/>
    </row>
    <row r="26" spans="1:9" ht="29.95" customHeight="1" x14ac:dyDescent="0.3">
      <c r="B26" s="9">
        <v>14</v>
      </c>
      <c r="C26" s="10" t="s">
        <v>61</v>
      </c>
      <c r="D26" s="11" t="s">
        <v>5</v>
      </c>
      <c r="E26" s="33" t="s">
        <v>88</v>
      </c>
      <c r="F26" s="12">
        <v>30</v>
      </c>
      <c r="G26" s="13">
        <f>E11*F26</f>
        <v>0</v>
      </c>
      <c r="H26" s="31" t="s">
        <v>6</v>
      </c>
    </row>
    <row r="27" spans="1:9" ht="28.55" customHeight="1" x14ac:dyDescent="0.3">
      <c r="B27" s="9">
        <v>15</v>
      </c>
      <c r="C27" s="10" t="s">
        <v>60</v>
      </c>
      <c r="D27" s="11" t="s">
        <v>5</v>
      </c>
      <c r="E27" s="30" t="s">
        <v>92</v>
      </c>
      <c r="F27" s="12">
        <v>179</v>
      </c>
      <c r="G27" s="13">
        <f>E12*(F12-F25)+SUM(G13:G19)</f>
        <v>0</v>
      </c>
      <c r="H27" s="31" t="s">
        <v>7</v>
      </c>
    </row>
    <row r="28" spans="1:9" ht="36.799999999999997" customHeight="1" thickBot="1" x14ac:dyDescent="0.35">
      <c r="B28" s="34">
        <v>16</v>
      </c>
      <c r="C28" s="35" t="s">
        <v>78</v>
      </c>
      <c r="D28" s="11" t="s">
        <v>5</v>
      </c>
      <c r="E28" s="36">
        <v>12</v>
      </c>
      <c r="F28" s="37">
        <v>5</v>
      </c>
      <c r="G28" s="38">
        <f>G23</f>
        <v>0</v>
      </c>
      <c r="H28" s="31" t="s">
        <v>6</v>
      </c>
    </row>
    <row r="29" spans="1:9" ht="47.35" customHeight="1" thickBot="1" x14ac:dyDescent="0.35">
      <c r="A29" s="1" t="s">
        <v>29</v>
      </c>
      <c r="B29" s="82" t="s">
        <v>91</v>
      </c>
      <c r="C29" s="83"/>
      <c r="D29" s="83"/>
      <c r="E29" s="83"/>
      <c r="F29" s="83"/>
      <c r="G29" s="39">
        <f>G5+G9+SUM(G25:G28)</f>
        <v>0</v>
      </c>
      <c r="H29" s="40" t="s">
        <v>55</v>
      </c>
    </row>
    <row r="30" spans="1:9" ht="20.5" customHeight="1" thickBot="1" x14ac:dyDescent="0.35">
      <c r="B30" s="95"/>
      <c r="C30" s="96"/>
      <c r="D30" s="96"/>
      <c r="E30" s="96"/>
      <c r="F30" s="96"/>
      <c r="G30" s="96"/>
      <c r="H30" s="97"/>
    </row>
    <row r="31" spans="1:9" ht="27.8" customHeight="1" thickBot="1" x14ac:dyDescent="0.35">
      <c r="A31" s="1" t="s">
        <v>30</v>
      </c>
      <c r="B31" s="82" t="s">
        <v>82</v>
      </c>
      <c r="C31" s="83"/>
      <c r="D31" s="83"/>
      <c r="E31" s="83"/>
      <c r="F31" s="83"/>
      <c r="G31" s="83"/>
      <c r="H31" s="93"/>
    </row>
    <row r="32" spans="1:9" x14ac:dyDescent="0.3">
      <c r="B32" s="18">
        <v>17</v>
      </c>
      <c r="C32" s="41" t="s">
        <v>52</v>
      </c>
      <c r="D32" s="9" t="s">
        <v>15</v>
      </c>
      <c r="E32" s="69"/>
      <c r="F32" s="12">
        <v>1</v>
      </c>
      <c r="G32" s="42">
        <f>E32*F32*60</f>
        <v>0</v>
      </c>
      <c r="H32" s="18" t="s">
        <v>7</v>
      </c>
    </row>
    <row r="33" spans="1:8" x14ac:dyDescent="0.3">
      <c r="B33" s="18">
        <v>18</v>
      </c>
      <c r="C33" s="41" t="s">
        <v>53</v>
      </c>
      <c r="D33" s="9" t="s">
        <v>15</v>
      </c>
      <c r="E33" s="69"/>
      <c r="F33" s="12">
        <v>239</v>
      </c>
      <c r="G33" s="42">
        <f t="shared" ref="G33:G39" si="1">E33*F33*60</f>
        <v>0</v>
      </c>
      <c r="H33" s="18" t="s">
        <v>7</v>
      </c>
    </row>
    <row r="34" spans="1:8" x14ac:dyDescent="0.3">
      <c r="B34" s="18">
        <v>19</v>
      </c>
      <c r="C34" s="41" t="s">
        <v>57</v>
      </c>
      <c r="D34" s="9" t="s">
        <v>15</v>
      </c>
      <c r="E34" s="69"/>
      <c r="F34" s="12">
        <v>30</v>
      </c>
      <c r="G34" s="42">
        <f t="shared" si="1"/>
        <v>0</v>
      </c>
      <c r="H34" s="18" t="s">
        <v>7</v>
      </c>
    </row>
    <row r="35" spans="1:8" x14ac:dyDescent="0.3">
      <c r="B35" s="18">
        <v>20</v>
      </c>
      <c r="C35" s="41" t="s">
        <v>54</v>
      </c>
      <c r="D35" s="9" t="s">
        <v>15</v>
      </c>
      <c r="E35" s="69"/>
      <c r="F35" s="12">
        <v>5</v>
      </c>
      <c r="G35" s="42">
        <f t="shared" si="1"/>
        <v>0</v>
      </c>
      <c r="H35" s="18" t="s">
        <v>7</v>
      </c>
    </row>
    <row r="36" spans="1:8" ht="17.25" customHeight="1" x14ac:dyDescent="0.3">
      <c r="B36" s="9">
        <v>21</v>
      </c>
      <c r="C36" s="10" t="s">
        <v>79</v>
      </c>
      <c r="D36" s="24" t="s">
        <v>15</v>
      </c>
      <c r="E36" s="69"/>
      <c r="F36" s="12">
        <v>239</v>
      </c>
      <c r="G36" s="42">
        <f t="shared" si="1"/>
        <v>0</v>
      </c>
      <c r="H36" s="9" t="s">
        <v>7</v>
      </c>
    </row>
    <row r="37" spans="1:8" ht="16" customHeight="1" x14ac:dyDescent="0.3">
      <c r="B37" s="9">
        <v>22</v>
      </c>
      <c r="C37" s="10" t="s">
        <v>80</v>
      </c>
      <c r="D37" s="24" t="s">
        <v>15</v>
      </c>
      <c r="E37" s="69"/>
      <c r="F37" s="12">
        <v>30</v>
      </c>
      <c r="G37" s="42">
        <f t="shared" si="1"/>
        <v>0</v>
      </c>
      <c r="H37" s="9" t="s">
        <v>7</v>
      </c>
    </row>
    <row r="38" spans="1:8" ht="18.8" customHeight="1" x14ac:dyDescent="0.3">
      <c r="B38" s="9">
        <v>23</v>
      </c>
      <c r="C38" s="10" t="s">
        <v>81</v>
      </c>
      <c r="D38" s="24" t="s">
        <v>15</v>
      </c>
      <c r="E38" s="69"/>
      <c r="F38" s="12">
        <v>5</v>
      </c>
      <c r="G38" s="42">
        <f t="shared" si="1"/>
        <v>0</v>
      </c>
      <c r="H38" s="9" t="s">
        <v>7</v>
      </c>
    </row>
    <row r="39" spans="1:8" ht="18.8" customHeight="1" thickBot="1" x14ac:dyDescent="0.35">
      <c r="B39" s="43">
        <v>24</v>
      </c>
      <c r="C39" s="44" t="s">
        <v>85</v>
      </c>
      <c r="D39" s="24" t="s">
        <v>15</v>
      </c>
      <c r="E39" s="70"/>
      <c r="F39" s="45">
        <v>1</v>
      </c>
      <c r="G39" s="46">
        <f t="shared" si="1"/>
        <v>0</v>
      </c>
      <c r="H39" s="9" t="s">
        <v>7</v>
      </c>
    </row>
    <row r="40" spans="1:8" ht="31.5" customHeight="1" thickBot="1" x14ac:dyDescent="0.35">
      <c r="A40" s="1" t="s">
        <v>31</v>
      </c>
      <c r="B40" s="82" t="s">
        <v>94</v>
      </c>
      <c r="C40" s="83"/>
      <c r="D40" s="83"/>
      <c r="E40" s="83"/>
      <c r="F40" s="83"/>
      <c r="G40" s="39">
        <f>SUM(G32:G39)</f>
        <v>0</v>
      </c>
      <c r="H40" s="47" t="s">
        <v>7</v>
      </c>
    </row>
    <row r="41" spans="1:8" ht="18" customHeight="1" thickBot="1" x14ac:dyDescent="0.35">
      <c r="B41" s="103"/>
      <c r="C41" s="101"/>
      <c r="D41" s="101"/>
      <c r="E41" s="101"/>
      <c r="F41" s="101"/>
      <c r="G41" s="101"/>
      <c r="H41" s="102"/>
    </row>
    <row r="42" spans="1:8" ht="33.049999999999997" customHeight="1" thickBot="1" x14ac:dyDescent="0.35">
      <c r="A42" s="48" t="s">
        <v>32</v>
      </c>
      <c r="B42" s="98" t="s">
        <v>93</v>
      </c>
      <c r="C42" s="99"/>
      <c r="D42" s="99"/>
      <c r="E42" s="99"/>
      <c r="F42" s="99"/>
      <c r="G42" s="49">
        <f>G29+G40</f>
        <v>0</v>
      </c>
      <c r="H42" s="47" t="s">
        <v>55</v>
      </c>
    </row>
    <row r="43" spans="1:8" s="32" customFormat="1" ht="19.55" customHeight="1" x14ac:dyDescent="0.3">
      <c r="A43" s="50"/>
      <c r="B43" s="100"/>
      <c r="C43" s="101"/>
      <c r="D43" s="101"/>
      <c r="E43" s="101"/>
      <c r="F43" s="101"/>
      <c r="G43" s="101"/>
      <c r="H43" s="102"/>
    </row>
    <row r="44" spans="1:8" ht="29.95" customHeight="1" x14ac:dyDescent="0.3">
      <c r="A44" s="51" t="s">
        <v>72</v>
      </c>
      <c r="B44" s="94" t="s">
        <v>83</v>
      </c>
      <c r="C44" s="94"/>
      <c r="D44" s="94"/>
      <c r="E44" s="94"/>
      <c r="F44" s="94"/>
      <c r="G44" s="94"/>
      <c r="H44" s="94"/>
    </row>
    <row r="45" spans="1:8" ht="24.05" customHeight="1" x14ac:dyDescent="0.3">
      <c r="B45" s="77" t="s">
        <v>36</v>
      </c>
      <c r="C45" s="78"/>
      <c r="D45" s="78"/>
      <c r="E45" s="78"/>
      <c r="F45" s="79"/>
      <c r="G45" s="79"/>
      <c r="H45" s="79"/>
    </row>
    <row r="46" spans="1:8" x14ac:dyDescent="0.3">
      <c r="B46" s="18">
        <v>25</v>
      </c>
      <c r="C46" s="52" t="s">
        <v>19</v>
      </c>
      <c r="D46" s="18" t="s">
        <v>17</v>
      </c>
      <c r="E46" s="71"/>
      <c r="F46" s="53"/>
      <c r="G46" s="53"/>
      <c r="H46" s="53"/>
    </row>
    <row r="47" spans="1:8" x14ac:dyDescent="0.3">
      <c r="B47" s="18">
        <v>26</v>
      </c>
      <c r="C47" s="52" t="s">
        <v>18</v>
      </c>
      <c r="D47" s="18" t="s">
        <v>17</v>
      </c>
      <c r="E47" s="71"/>
      <c r="F47" s="53"/>
      <c r="G47" s="53"/>
      <c r="H47" s="53"/>
    </row>
    <row r="48" spans="1:8" x14ac:dyDescent="0.3">
      <c r="B48" s="18">
        <v>27</v>
      </c>
      <c r="C48" s="52" t="s">
        <v>20</v>
      </c>
      <c r="D48" s="18" t="s">
        <v>17</v>
      </c>
      <c r="E48" s="71"/>
      <c r="F48" s="53"/>
      <c r="G48" s="53"/>
      <c r="H48" s="53"/>
    </row>
    <row r="49" spans="1:8" x14ac:dyDescent="0.3">
      <c r="B49" s="18">
        <v>28</v>
      </c>
      <c r="C49" s="52" t="s">
        <v>21</v>
      </c>
      <c r="D49" s="18" t="s">
        <v>67</v>
      </c>
      <c r="E49" s="71"/>
      <c r="F49" s="53"/>
      <c r="G49" s="53"/>
      <c r="H49" s="53"/>
    </row>
    <row r="50" spans="1:8" ht="34.450000000000003" customHeight="1" x14ac:dyDescent="0.3">
      <c r="B50" s="88" t="s">
        <v>95</v>
      </c>
      <c r="C50" s="89"/>
      <c r="D50" s="89"/>
      <c r="E50" s="89"/>
      <c r="F50" s="90"/>
      <c r="G50" s="90"/>
      <c r="H50" s="90"/>
    </row>
    <row r="51" spans="1:8" ht="33.049999999999997" customHeight="1" x14ac:dyDescent="0.3">
      <c r="B51" s="18">
        <v>29</v>
      </c>
      <c r="C51" s="26" t="s">
        <v>10</v>
      </c>
      <c r="D51" s="11" t="s">
        <v>9</v>
      </c>
      <c r="E51" s="72"/>
      <c r="F51" s="54" t="s">
        <v>8</v>
      </c>
      <c r="G51" s="19"/>
      <c r="H51" s="23" t="s">
        <v>8</v>
      </c>
    </row>
    <row r="52" spans="1:8" ht="32.299999999999997" customHeight="1" x14ac:dyDescent="0.3">
      <c r="B52" s="18">
        <v>30</v>
      </c>
      <c r="C52" s="26" t="s">
        <v>11</v>
      </c>
      <c r="D52" s="11" t="s">
        <v>9</v>
      </c>
      <c r="E52" s="72"/>
      <c r="F52" s="54" t="s">
        <v>8</v>
      </c>
      <c r="G52" s="19"/>
      <c r="H52" s="23"/>
    </row>
    <row r="53" spans="1:8" ht="30.75" customHeight="1" x14ac:dyDescent="0.3">
      <c r="B53" s="18">
        <v>31</v>
      </c>
      <c r="C53" s="26" t="s">
        <v>12</v>
      </c>
      <c r="D53" s="11" t="s">
        <v>9</v>
      </c>
      <c r="E53" s="72"/>
      <c r="F53" s="54" t="s">
        <v>8</v>
      </c>
      <c r="G53" s="19"/>
      <c r="H53" s="23"/>
    </row>
    <row r="54" spans="1:8" ht="28.55" customHeight="1" x14ac:dyDescent="0.3">
      <c r="B54" s="18">
        <v>32</v>
      </c>
      <c r="C54" s="26" t="s">
        <v>13</v>
      </c>
      <c r="D54" s="11" t="s">
        <v>9</v>
      </c>
      <c r="E54" s="72"/>
      <c r="F54" s="54" t="s">
        <v>8</v>
      </c>
      <c r="G54" s="19"/>
      <c r="H54" s="23"/>
    </row>
    <row r="55" spans="1:8" ht="29.5" customHeight="1" x14ac:dyDescent="0.3">
      <c r="B55" s="18">
        <v>33</v>
      </c>
      <c r="C55" s="26" t="s">
        <v>50</v>
      </c>
      <c r="D55" s="11" t="s">
        <v>9</v>
      </c>
      <c r="E55" s="72"/>
      <c r="F55" s="54" t="s">
        <v>8</v>
      </c>
      <c r="G55" s="19"/>
      <c r="H55" s="23"/>
    </row>
    <row r="56" spans="1:8" ht="46.55" customHeight="1" x14ac:dyDescent="0.3">
      <c r="B56" s="18">
        <v>34</v>
      </c>
      <c r="C56" s="27" t="s">
        <v>63</v>
      </c>
      <c r="D56" s="11" t="s">
        <v>9</v>
      </c>
      <c r="E56" s="72"/>
      <c r="F56" s="54" t="s">
        <v>8</v>
      </c>
      <c r="G56" s="19"/>
      <c r="H56" s="23"/>
    </row>
    <row r="57" spans="1:8" ht="28.55" customHeight="1" x14ac:dyDescent="0.3">
      <c r="B57" s="18">
        <v>35</v>
      </c>
      <c r="C57" s="26" t="s">
        <v>49</v>
      </c>
      <c r="D57" s="11" t="s">
        <v>9</v>
      </c>
      <c r="E57" s="72"/>
      <c r="F57" s="54" t="s">
        <v>8</v>
      </c>
      <c r="G57" s="19"/>
      <c r="H57" s="23"/>
    </row>
    <row r="58" spans="1:8" ht="28.55" customHeight="1" x14ac:dyDescent="0.3">
      <c r="B58" s="18">
        <v>36</v>
      </c>
      <c r="C58" s="26" t="s">
        <v>64</v>
      </c>
      <c r="D58" s="11" t="s">
        <v>9</v>
      </c>
      <c r="E58" s="72"/>
      <c r="F58" s="54" t="s">
        <v>8</v>
      </c>
      <c r="G58" s="19"/>
      <c r="H58" s="23"/>
    </row>
    <row r="59" spans="1:8" ht="34" customHeight="1" x14ac:dyDescent="0.3">
      <c r="B59" s="88" t="s">
        <v>96</v>
      </c>
      <c r="C59" s="89"/>
      <c r="D59" s="89"/>
      <c r="E59" s="89"/>
      <c r="F59" s="90"/>
      <c r="G59" s="90"/>
      <c r="H59" s="90"/>
    </row>
    <row r="60" spans="1:8" ht="28.55" customHeight="1" x14ac:dyDescent="0.3">
      <c r="B60" s="18">
        <v>37</v>
      </c>
      <c r="C60" s="26" t="s">
        <v>14</v>
      </c>
      <c r="D60" s="11" t="s">
        <v>9</v>
      </c>
      <c r="E60" s="72"/>
      <c r="F60" s="55" t="s">
        <v>8</v>
      </c>
      <c r="G60" s="19"/>
      <c r="H60" s="23"/>
    </row>
    <row r="61" spans="1:8" ht="32.299999999999997" customHeight="1" x14ac:dyDescent="0.3">
      <c r="A61" s="1" t="s">
        <v>8</v>
      </c>
      <c r="B61" s="76" t="s">
        <v>97</v>
      </c>
      <c r="C61" s="76"/>
      <c r="D61" s="76"/>
      <c r="E61" s="76"/>
      <c r="F61" s="80"/>
      <c r="G61" s="80"/>
      <c r="H61" s="80"/>
    </row>
    <row r="62" spans="1:8" ht="33.049999999999997" customHeight="1" x14ac:dyDescent="0.3">
      <c r="B62" s="9">
        <v>38</v>
      </c>
      <c r="C62" s="56" t="s">
        <v>68</v>
      </c>
      <c r="D62" s="24" t="s">
        <v>9</v>
      </c>
      <c r="E62" s="72"/>
      <c r="F62" s="57" t="s">
        <v>8</v>
      </c>
      <c r="G62" s="19" t="s">
        <v>8</v>
      </c>
      <c r="H62" s="23"/>
    </row>
    <row r="63" spans="1:8" ht="29.5" customHeight="1" x14ac:dyDescent="0.3">
      <c r="B63" s="77" t="s">
        <v>35</v>
      </c>
      <c r="C63" s="78"/>
      <c r="D63" s="78"/>
      <c r="E63" s="78"/>
      <c r="F63" s="79"/>
      <c r="G63" s="79"/>
      <c r="H63" s="79"/>
    </row>
    <row r="64" spans="1:8" ht="29.8" x14ac:dyDescent="0.3">
      <c r="B64" s="9">
        <v>39</v>
      </c>
      <c r="C64" s="58" t="s">
        <v>46</v>
      </c>
      <c r="D64" s="11" t="s">
        <v>9</v>
      </c>
      <c r="E64" s="72"/>
      <c r="F64" s="22"/>
      <c r="G64" s="19"/>
      <c r="H64" s="19"/>
    </row>
    <row r="65" spans="2:8" ht="29.8" x14ac:dyDescent="0.3">
      <c r="B65" s="9">
        <v>40</v>
      </c>
      <c r="C65" s="58" t="s">
        <v>34</v>
      </c>
      <c r="D65" s="11" t="s">
        <v>9</v>
      </c>
      <c r="E65" s="72"/>
      <c r="F65" s="22"/>
      <c r="G65" s="19"/>
      <c r="H65" s="19"/>
    </row>
    <row r="66" spans="2:8" ht="29.8" x14ac:dyDescent="0.3">
      <c r="B66" s="9">
        <v>41</v>
      </c>
      <c r="C66" s="58" t="s">
        <v>40</v>
      </c>
      <c r="D66" s="11" t="s">
        <v>9</v>
      </c>
      <c r="E66" s="72"/>
      <c r="F66" s="22"/>
      <c r="G66" s="19"/>
      <c r="H66" s="19"/>
    </row>
    <row r="67" spans="2:8" ht="29.8" x14ac:dyDescent="0.3">
      <c r="B67" s="9">
        <v>42</v>
      </c>
      <c r="C67" s="58" t="s">
        <v>41</v>
      </c>
      <c r="D67" s="11" t="s">
        <v>9</v>
      </c>
      <c r="E67" s="72"/>
      <c r="F67" s="22"/>
      <c r="G67" s="19"/>
      <c r="H67" s="19"/>
    </row>
    <row r="68" spans="2:8" ht="29.8" x14ac:dyDescent="0.3">
      <c r="B68" s="9">
        <v>43</v>
      </c>
      <c r="C68" s="58" t="s">
        <v>42</v>
      </c>
      <c r="D68" s="11" t="s">
        <v>9</v>
      </c>
      <c r="E68" s="72"/>
      <c r="F68" s="22"/>
      <c r="G68" s="19"/>
      <c r="H68" s="19"/>
    </row>
    <row r="69" spans="2:8" ht="29.8" x14ac:dyDescent="0.3">
      <c r="B69" s="9">
        <v>44</v>
      </c>
      <c r="C69" s="58" t="s">
        <v>43</v>
      </c>
      <c r="D69" s="11" t="s">
        <v>9</v>
      </c>
      <c r="E69" s="72"/>
      <c r="F69" s="22"/>
      <c r="G69" s="19"/>
      <c r="H69" s="19"/>
    </row>
    <row r="70" spans="2:8" ht="29.8" x14ac:dyDescent="0.3">
      <c r="B70" s="9">
        <v>45</v>
      </c>
      <c r="C70" s="58" t="s">
        <v>45</v>
      </c>
      <c r="D70" s="11" t="s">
        <v>9</v>
      </c>
      <c r="E70" s="72"/>
      <c r="F70" s="22"/>
      <c r="G70" s="19"/>
      <c r="H70" s="19"/>
    </row>
    <row r="71" spans="2:8" ht="29.8" x14ac:dyDescent="0.3">
      <c r="B71" s="9">
        <v>46</v>
      </c>
      <c r="C71" s="58" t="s">
        <v>44</v>
      </c>
      <c r="D71" s="11" t="s">
        <v>9</v>
      </c>
      <c r="E71" s="72"/>
      <c r="F71" s="22"/>
      <c r="G71" s="19"/>
      <c r="H71" s="19"/>
    </row>
    <row r="72" spans="2:8" ht="29.8" x14ac:dyDescent="0.3">
      <c r="B72" s="9">
        <v>47</v>
      </c>
      <c r="C72" s="58" t="s">
        <v>47</v>
      </c>
      <c r="D72" s="11" t="s">
        <v>9</v>
      </c>
      <c r="E72" s="72"/>
      <c r="F72" s="22"/>
      <c r="G72" s="19"/>
      <c r="H72" s="19"/>
    </row>
    <row r="73" spans="2:8" ht="29.8" x14ac:dyDescent="0.3">
      <c r="B73" s="9">
        <v>48</v>
      </c>
      <c r="C73" s="58" t="s">
        <v>48</v>
      </c>
      <c r="D73" s="11" t="s">
        <v>9</v>
      </c>
      <c r="E73" s="72"/>
      <c r="F73" s="22"/>
      <c r="G73" s="19"/>
      <c r="H73" s="19"/>
    </row>
    <row r="74" spans="2:8" ht="29.8" x14ac:dyDescent="0.3">
      <c r="B74" s="9">
        <v>49</v>
      </c>
      <c r="C74" s="59" t="s">
        <v>51</v>
      </c>
      <c r="D74" s="11" t="s">
        <v>9</v>
      </c>
      <c r="E74" s="72"/>
      <c r="F74" s="22"/>
      <c r="G74" s="19"/>
      <c r="H74" s="19"/>
    </row>
    <row r="75" spans="2:8" ht="13.5" customHeight="1" x14ac:dyDescent="0.3">
      <c r="B75" s="19"/>
      <c r="C75" s="60"/>
      <c r="D75" s="61"/>
      <c r="E75" s="19"/>
      <c r="F75" s="22"/>
      <c r="G75" s="19"/>
      <c r="H75" s="19"/>
    </row>
    <row r="76" spans="2:8" x14ac:dyDescent="0.3">
      <c r="B76" s="62" t="s">
        <v>22</v>
      </c>
      <c r="C76" s="85"/>
      <c r="D76" s="86"/>
      <c r="E76" s="86"/>
      <c r="F76" s="86"/>
      <c r="G76" s="86"/>
      <c r="H76" s="86"/>
    </row>
    <row r="77" spans="2:8" ht="44.25" customHeight="1" x14ac:dyDescent="0.3">
      <c r="B77" s="62"/>
      <c r="C77" s="91" t="s">
        <v>84</v>
      </c>
      <c r="D77" s="92"/>
      <c r="E77" s="92"/>
      <c r="F77" s="92"/>
      <c r="G77" s="92"/>
      <c r="H77" s="92"/>
    </row>
    <row r="78" spans="2:8" ht="14.3" customHeight="1" x14ac:dyDescent="0.3">
      <c r="B78" s="62"/>
      <c r="C78" s="63"/>
      <c r="D78" s="64"/>
      <c r="E78" s="64"/>
      <c r="F78" s="64"/>
      <c r="G78" s="64"/>
      <c r="H78" s="64"/>
    </row>
    <row r="79" spans="2:8" ht="29.8" x14ac:dyDescent="0.3">
      <c r="B79" s="65" t="s">
        <v>37</v>
      </c>
      <c r="C79" s="85"/>
      <c r="D79" s="86"/>
      <c r="E79" s="86"/>
      <c r="F79" s="86"/>
      <c r="G79" s="86"/>
      <c r="H79" s="86"/>
    </row>
    <row r="80" spans="2:8" x14ac:dyDescent="0.3">
      <c r="B80" s="66"/>
      <c r="C80" s="73" t="s">
        <v>56</v>
      </c>
      <c r="D80" s="74"/>
      <c r="E80" s="74"/>
      <c r="F80" s="74"/>
      <c r="G80" s="74"/>
      <c r="H80" s="74"/>
    </row>
    <row r="81" spans="2:8" x14ac:dyDescent="0.3">
      <c r="B81" s="67"/>
      <c r="C81" s="73" t="s">
        <v>39</v>
      </c>
      <c r="D81" s="74"/>
      <c r="E81" s="74"/>
      <c r="F81" s="74"/>
      <c r="G81" s="74"/>
      <c r="H81" s="74"/>
    </row>
    <row r="82" spans="2:8" x14ac:dyDescent="0.3">
      <c r="B82" s="68"/>
      <c r="C82" s="73" t="s">
        <v>38</v>
      </c>
      <c r="D82" s="74"/>
      <c r="E82" s="74"/>
      <c r="F82" s="74"/>
      <c r="G82" s="74"/>
      <c r="H82" s="74"/>
    </row>
    <row r="83" spans="2:8" x14ac:dyDescent="0.3">
      <c r="C83" s="73"/>
      <c r="D83" s="74"/>
      <c r="E83" s="74"/>
      <c r="F83" s="74"/>
      <c r="G83" s="74"/>
      <c r="H83" s="74"/>
    </row>
    <row r="84" spans="2:8" x14ac:dyDescent="0.3">
      <c r="C84" s="73"/>
      <c r="D84" s="74"/>
      <c r="E84" s="74"/>
      <c r="F84" s="74"/>
      <c r="G84" s="74"/>
      <c r="H84" s="74"/>
    </row>
    <row r="85" spans="2:8" x14ac:dyDescent="0.3">
      <c r="C85" s="73"/>
      <c r="D85" s="74"/>
      <c r="E85" s="74"/>
      <c r="F85" s="74"/>
      <c r="G85" s="74"/>
      <c r="H85" s="74"/>
    </row>
  </sheetData>
  <sheetProtection algorithmName="SHA-512" hashValue="WC/dCmEa/Yc9/nOiCp56l+OR8SPrAOdNLJDRr2oAJdhsxvMFsgPoJzePZwVPnLDqi3akZ7xBkXHSJn5ie/zTmA==" saltValue="N8yWtWKRX/cxzEQpL97u6Q==" spinCount="100000" sheet="1" objects="1" scenarios="1"/>
  <mergeCells count="29">
    <mergeCell ref="C77:H77"/>
    <mergeCell ref="B31:H31"/>
    <mergeCell ref="B44:H44"/>
    <mergeCell ref="B30:H30"/>
    <mergeCell ref="B42:F42"/>
    <mergeCell ref="B43:H43"/>
    <mergeCell ref="B41:H41"/>
    <mergeCell ref="B40:F40"/>
    <mergeCell ref="B1:H1"/>
    <mergeCell ref="B50:H50"/>
    <mergeCell ref="B59:H59"/>
    <mergeCell ref="B63:H63"/>
    <mergeCell ref="B8:H8"/>
    <mergeCell ref="C83:H83"/>
    <mergeCell ref="C84:H84"/>
    <mergeCell ref="C85:H85"/>
    <mergeCell ref="B4:H4"/>
    <mergeCell ref="B22:H22"/>
    <mergeCell ref="B45:H45"/>
    <mergeCell ref="B61:H61"/>
    <mergeCell ref="C82:H82"/>
    <mergeCell ref="B24:H24"/>
    <mergeCell ref="B29:F29"/>
    <mergeCell ref="B10:H10"/>
    <mergeCell ref="B20:H20"/>
    <mergeCell ref="C79:H79"/>
    <mergeCell ref="C80:H80"/>
    <mergeCell ref="C81:H81"/>
    <mergeCell ref="C76:H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2018-12-17T10:54:18Z</dcterms:modified>
</cp:coreProperties>
</file>