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8280" yWindow="65416" windowWidth="29040" windowHeight="15840" activeTab="0"/>
  </bookViews>
  <sheets>
    <sheet name="upravený VV" sheetId="10" r:id="rId1"/>
  </sheets>
  <definedNames/>
  <calcPr calcId="181029"/>
  <extLst/>
</workbook>
</file>

<file path=xl/sharedStrings.xml><?xml version="1.0" encoding="utf-8"?>
<sst xmlns="http://schemas.openxmlformats.org/spreadsheetml/2006/main" count="45" uniqueCount="41">
  <si>
    <t>Profese</t>
  </si>
  <si>
    <t>Hodiny</t>
  </si>
  <si>
    <t>Celkem</t>
  </si>
  <si>
    <t>Archeolog</t>
  </si>
  <si>
    <t>Dokumentátor</t>
  </si>
  <si>
    <t>Terénní pracovník</t>
  </si>
  <si>
    <t>Geodet</t>
  </si>
  <si>
    <t>Vedoucí technik</t>
  </si>
  <si>
    <t xml:space="preserve">Jednotkové ceny obsahují všechny potřebné úkony pro řádné provedení díla. </t>
  </si>
  <si>
    <t>Poskytovatel má nárok na proplacení pouze skutečně provedených a doložených výkonů, které budou potvrzeny  příslušným pracovníkem zadavatele.</t>
  </si>
  <si>
    <t>Sazba bez DPH</t>
  </si>
  <si>
    <t>Dodavatel vyplní tyrkysově pobarvené buňky</t>
  </si>
  <si>
    <r>
      <t xml:space="preserve">A. Terénní část archeologického výzkumu </t>
    </r>
    <r>
      <rPr>
        <sz val="12"/>
        <color theme="1"/>
        <rFont val="Book Antiqua"/>
        <family val="1"/>
      </rPr>
      <t>(oceněný soupis úkonů a služeb)</t>
    </r>
  </si>
  <si>
    <r>
      <t xml:space="preserve">B. Zpracování a vyhodnocení výzkumu </t>
    </r>
    <r>
      <rPr>
        <sz val="12"/>
        <color theme="1"/>
        <rFont val="Book Antiqua"/>
        <family val="1"/>
      </rPr>
      <t>(oceněný soupis úkonů a služeb)</t>
    </r>
  </si>
  <si>
    <t>Veřejná zakázka                                                                                                                  "Napojení silnice II/322 na D35 MÚK Dašice – záchranný archeologický výzkum"</t>
  </si>
  <si>
    <t>Geolog</t>
  </si>
  <si>
    <t>Antropolog</t>
  </si>
  <si>
    <t>Environmentalista</t>
  </si>
  <si>
    <t>Celkem zpracování *</t>
  </si>
  <si>
    <t>SOUHRN zemní práce</t>
  </si>
  <si>
    <t>C. Zemní práce</t>
  </si>
  <si>
    <t>m2</t>
  </si>
  <si>
    <t>* zde počítány hodiny archeologa - na zpracování se podílí mnoho pracovních pozic s různou hodinovou sazbou, náklady na zpracování se pohybují od 20 - 40% z nákladů na terén (vždy je to závislé na typu archeolog.nálezů)</t>
  </si>
  <si>
    <t>PŘÍLOHA Č. 4 - Oceněný soupis služeb</t>
  </si>
  <si>
    <t>Celková cena služeb včetně DPH</t>
  </si>
  <si>
    <t>Celkem terénní část</t>
  </si>
  <si>
    <t>Nabídková cena (celková cena služeb bez DPH = celkem terénní část + celkem zpracování  + souhrn zemní práce)</t>
  </si>
  <si>
    <t>Sondážní rýhy celkem dle obrázku č.1)</t>
  </si>
  <si>
    <t>Celková skrývka dle obrázku č.3)</t>
  </si>
  <si>
    <t>Přesun ornice na deponii zhotovitele</t>
  </si>
  <si>
    <t>Přesun podorničí na deponii zhotovitele</t>
  </si>
  <si>
    <t>m3</t>
  </si>
  <si>
    <t>Přesuny</t>
  </si>
  <si>
    <t>Kpl</t>
  </si>
  <si>
    <t>Ks</t>
  </si>
  <si>
    <t>Přístup na stavbu ze ŠD 0-63 vč. DIO - 8 ks</t>
  </si>
  <si>
    <t>kpl</t>
  </si>
  <si>
    <t>Zařízení staveniště (10 ks buněk a 10 ks mobilní WC) - pro Archeology a zhotovitele zemních prací</t>
  </si>
  <si>
    <t xml:space="preserve">srovnání podloží po AV -  m3 </t>
  </si>
  <si>
    <t>DPH v Kč ve výši  21 %</t>
  </si>
  <si>
    <t>Vytyčení inženýrských sítí  (Ks) předpoklad 10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</si>
</sst>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i/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11"/>
      <color theme="0"/>
      <name val="Calibri"/>
      <family val="2"/>
      <scheme val="minor"/>
    </font>
    <font>
      <b/>
      <sz val="12"/>
      <name val="Book Antiqua"/>
      <family val="1"/>
    </font>
    <font>
      <sz val="12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3" fillId="0" borderId="0" xfId="0" applyFont="1" applyBorder="1"/>
    <xf numFmtId="0" fontId="3" fillId="0" borderId="0" xfId="0" applyFont="1" applyFill="1"/>
    <xf numFmtId="164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5" fillId="2" borderId="0" xfId="0" applyNumberFormat="1" applyFont="1" applyFill="1"/>
    <xf numFmtId="0" fontId="4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5" fillId="0" borderId="4" xfId="0" applyFont="1" applyFill="1" applyBorder="1"/>
    <xf numFmtId="165" fontId="5" fillId="2" borderId="5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165" fontId="5" fillId="0" borderId="9" xfId="0" applyNumberFormat="1" applyFont="1" applyFill="1" applyBorder="1"/>
    <xf numFmtId="165" fontId="4" fillId="2" borderId="10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left" wrapText="1"/>
    </xf>
    <xf numFmtId="3" fontId="10" fillId="2" borderId="12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5" fontId="4" fillId="2" borderId="1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165" fontId="4" fillId="0" borderId="18" xfId="0" applyNumberFormat="1" applyFont="1" applyFill="1" applyBorder="1" applyAlignment="1">
      <alignment horizontal="center"/>
    </xf>
    <xf numFmtId="0" fontId="5" fillId="3" borderId="7" xfId="0" applyFont="1" applyFill="1" applyBorder="1"/>
    <xf numFmtId="3" fontId="10" fillId="2" borderId="14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 horizontal="center"/>
    </xf>
    <xf numFmtId="165" fontId="4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/>
    <xf numFmtId="165" fontId="5" fillId="2" borderId="2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9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18" xfId="0" applyNumberFormat="1" applyFont="1" applyFill="1" applyBorder="1" applyAlignment="1">
      <alignment horizontal="center"/>
    </xf>
    <xf numFmtId="0" fontId="6" fillId="4" borderId="0" xfId="0" applyFont="1" applyFill="1"/>
    <xf numFmtId="0" fontId="5" fillId="4" borderId="0" xfId="0" applyFont="1" applyFill="1"/>
    <xf numFmtId="4" fontId="10" fillId="2" borderId="1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/>
    <xf numFmtId="165" fontId="5" fillId="2" borderId="18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1" fillId="3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4" fillId="2" borderId="33" xfId="0" applyFont="1" applyFill="1" applyBorder="1" applyAlignment="1">
      <alignment wrapText="1"/>
    </xf>
    <xf numFmtId="0" fontId="4" fillId="2" borderId="34" xfId="0" applyFont="1" applyFill="1" applyBorder="1" applyAlignment="1">
      <alignment wrapText="1"/>
    </xf>
    <xf numFmtId="0" fontId="4" fillId="4" borderId="25" xfId="0" applyFont="1" applyFill="1" applyBorder="1"/>
    <xf numFmtId="0" fontId="4" fillId="4" borderId="35" xfId="0" applyFont="1" applyFill="1" applyBorder="1"/>
    <xf numFmtId="0" fontId="4" fillId="4" borderId="2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 topLeftCell="A1">
      <selection activeCell="A16" sqref="A16"/>
    </sheetView>
  </sheetViews>
  <sheetFormatPr defaultColWidth="9.140625" defaultRowHeight="15"/>
  <cols>
    <col min="1" max="1" width="29.00390625" style="1" customWidth="1"/>
    <col min="2" max="2" width="17.421875" style="1" customWidth="1"/>
    <col min="3" max="3" width="25.57421875" style="1" customWidth="1"/>
    <col min="4" max="4" width="26.421875" style="2" customWidth="1"/>
    <col min="5" max="5" width="9.140625" style="1" customWidth="1"/>
    <col min="6" max="6" width="15.421875" style="1" customWidth="1"/>
    <col min="7" max="7" width="7.28125" style="1" customWidth="1"/>
    <col min="8" max="8" width="16.421875" style="1" bestFit="1" customWidth="1"/>
    <col min="9" max="9" width="14.7109375" style="1" customWidth="1"/>
    <col min="10" max="10" width="9.28125" style="1" customWidth="1"/>
    <col min="11" max="11" width="16.421875" style="1" bestFit="1" customWidth="1"/>
    <col min="12" max="12" width="14.00390625" style="1" bestFit="1" customWidth="1"/>
    <col min="13" max="16384" width="9.140625" style="1" customWidth="1"/>
  </cols>
  <sheetData>
    <row r="1" spans="1:4" s="13" customFormat="1" ht="39.75" customHeight="1" thickBot="1">
      <c r="A1" s="14" t="s">
        <v>23</v>
      </c>
      <c r="B1" s="14"/>
      <c r="C1" s="14"/>
      <c r="D1" s="15"/>
    </row>
    <row r="2" spans="1:4" ht="61.5" customHeight="1" thickBot="1">
      <c r="A2" s="83" t="s">
        <v>14</v>
      </c>
      <c r="B2" s="84"/>
      <c r="C2" s="84"/>
      <c r="D2" s="85"/>
    </row>
    <row r="3" spans="1:12" ht="30" customHeight="1" thickBot="1">
      <c r="A3" s="86" t="s">
        <v>12</v>
      </c>
      <c r="B3" s="87"/>
      <c r="C3" s="87"/>
      <c r="D3" s="88"/>
      <c r="E3" s="3"/>
      <c r="F3" s="6"/>
      <c r="G3" s="7"/>
      <c r="H3" s="7"/>
      <c r="I3" s="5"/>
      <c r="J3" s="5"/>
      <c r="K3" s="5"/>
      <c r="L3" s="3"/>
    </row>
    <row r="4" spans="1:6" s="10" customFormat="1" ht="30" customHeight="1" thickBot="1">
      <c r="A4" s="17" t="s">
        <v>0</v>
      </c>
      <c r="B4" s="18" t="s">
        <v>1</v>
      </c>
      <c r="C4" s="18" t="s">
        <v>10</v>
      </c>
      <c r="D4" s="19" t="s">
        <v>2</v>
      </c>
      <c r="E4" s="8"/>
      <c r="F4" s="9"/>
    </row>
    <row r="5" spans="1:6" s="4" customFormat="1" ht="20.1" customHeight="1">
      <c r="A5" s="20" t="s">
        <v>3</v>
      </c>
      <c r="B5" s="32">
        <v>5100</v>
      </c>
      <c r="C5" s="57"/>
      <c r="D5" s="21">
        <f>B5*C5</f>
        <v>0</v>
      </c>
      <c r="E5" s="6"/>
      <c r="F5" s="6"/>
    </row>
    <row r="6" spans="1:6" s="4" customFormat="1" ht="20.1" customHeight="1">
      <c r="A6" s="22" t="s">
        <v>7</v>
      </c>
      <c r="B6" s="32">
        <v>7650</v>
      </c>
      <c r="C6" s="57"/>
      <c r="D6" s="21">
        <f aca="true" t="shared" si="0" ref="D6:D11">B6*C6</f>
        <v>0</v>
      </c>
      <c r="E6" s="6"/>
      <c r="F6" s="6"/>
    </row>
    <row r="7" spans="1:13" s="4" customFormat="1" ht="20.1" customHeight="1">
      <c r="A7" s="22" t="s">
        <v>4</v>
      </c>
      <c r="B7" s="32">
        <v>22950</v>
      </c>
      <c r="C7" s="57"/>
      <c r="D7" s="21">
        <f t="shared" si="0"/>
        <v>0</v>
      </c>
      <c r="E7" s="6"/>
      <c r="F7" s="6"/>
      <c r="G7" s="6"/>
      <c r="H7" s="7"/>
      <c r="I7" s="7"/>
      <c r="J7" s="7"/>
      <c r="K7" s="7"/>
      <c r="L7" s="7"/>
      <c r="M7" s="6"/>
    </row>
    <row r="8" spans="1:13" s="4" customFormat="1" ht="20.1" customHeight="1">
      <c r="A8" s="22" t="s">
        <v>5</v>
      </c>
      <c r="B8" s="32">
        <v>102000</v>
      </c>
      <c r="C8" s="57"/>
      <c r="D8" s="21">
        <f t="shared" si="0"/>
        <v>0</v>
      </c>
      <c r="E8" s="6"/>
      <c r="F8" s="6"/>
      <c r="G8" s="6"/>
      <c r="H8" s="7"/>
      <c r="I8" s="7"/>
      <c r="J8" s="7"/>
      <c r="K8" s="7"/>
      <c r="L8" s="7"/>
      <c r="M8" s="6"/>
    </row>
    <row r="9" spans="1:13" s="4" customFormat="1" ht="20.1" customHeight="1">
      <c r="A9" s="23" t="s">
        <v>16</v>
      </c>
      <c r="B9" s="32">
        <v>480</v>
      </c>
      <c r="C9" s="57"/>
      <c r="D9" s="21">
        <f t="shared" si="0"/>
        <v>0</v>
      </c>
      <c r="E9" s="6"/>
      <c r="F9" s="6"/>
      <c r="G9" s="6"/>
      <c r="H9" s="7"/>
      <c r="I9" s="7"/>
      <c r="J9" s="7"/>
      <c r="K9" s="7"/>
      <c r="L9" s="7"/>
      <c r="M9" s="6"/>
    </row>
    <row r="10" spans="1:13" s="4" customFormat="1" ht="20.1" customHeight="1">
      <c r="A10" s="23" t="s">
        <v>17</v>
      </c>
      <c r="B10" s="32">
        <v>360</v>
      </c>
      <c r="C10" s="57"/>
      <c r="D10" s="21">
        <f t="shared" si="0"/>
        <v>0</v>
      </c>
      <c r="E10" s="6"/>
      <c r="F10" s="6"/>
      <c r="G10" s="6"/>
      <c r="H10" s="7"/>
      <c r="I10" s="7"/>
      <c r="J10" s="7"/>
      <c r="K10" s="7"/>
      <c r="L10" s="7"/>
      <c r="M10" s="6"/>
    </row>
    <row r="11" spans="1:13" s="4" customFormat="1" ht="20.1" customHeight="1">
      <c r="A11" s="23" t="s">
        <v>15</v>
      </c>
      <c r="B11" s="32">
        <v>240</v>
      </c>
      <c r="C11" s="57"/>
      <c r="D11" s="21">
        <f t="shared" si="0"/>
        <v>0</v>
      </c>
      <c r="E11" s="6"/>
      <c r="F11" s="6"/>
      <c r="G11" s="6"/>
      <c r="H11" s="7"/>
      <c r="I11" s="7"/>
      <c r="J11" s="7"/>
      <c r="K11" s="7"/>
      <c r="L11" s="7"/>
      <c r="M11" s="6"/>
    </row>
    <row r="12" spans="1:13" s="4" customFormat="1" ht="20.1" customHeight="1">
      <c r="A12" s="69" t="s">
        <v>6</v>
      </c>
      <c r="B12" s="33">
        <v>1800</v>
      </c>
      <c r="C12" s="73"/>
      <c r="D12" s="21">
        <f>B12*C12</f>
        <v>0</v>
      </c>
      <c r="E12" s="6"/>
      <c r="F12" s="6"/>
      <c r="G12" s="6"/>
      <c r="H12" s="7"/>
      <c r="I12" s="7"/>
      <c r="J12" s="7"/>
      <c r="K12" s="7"/>
      <c r="L12" s="7"/>
      <c r="M12" s="6"/>
    </row>
    <row r="13" spans="1:13" s="4" customFormat="1" ht="66.75" customHeight="1">
      <c r="A13" s="40" t="s">
        <v>37</v>
      </c>
      <c r="B13" s="33" t="s">
        <v>33</v>
      </c>
      <c r="C13" s="59"/>
      <c r="D13" s="70">
        <f>C13</f>
        <v>0</v>
      </c>
      <c r="E13" s="6"/>
      <c r="F13" s="6"/>
      <c r="G13" s="6"/>
      <c r="H13" s="7"/>
      <c r="I13" s="7"/>
      <c r="J13" s="7"/>
      <c r="K13" s="7"/>
      <c r="L13" s="7"/>
      <c r="M13" s="6"/>
    </row>
    <row r="14" spans="1:13" s="4" customFormat="1" ht="35.25" customHeight="1">
      <c r="A14" s="40" t="s">
        <v>35</v>
      </c>
      <c r="B14" s="33" t="s">
        <v>36</v>
      </c>
      <c r="C14" s="59"/>
      <c r="D14" s="70">
        <f>C14</f>
        <v>0</v>
      </c>
      <c r="E14" s="6"/>
      <c r="F14" s="6"/>
      <c r="G14" s="6"/>
      <c r="H14" s="7"/>
      <c r="I14" s="7"/>
      <c r="J14" s="7"/>
      <c r="K14" s="7"/>
      <c r="L14" s="7"/>
      <c r="M14" s="6"/>
    </row>
    <row r="15" spans="1:13" s="4" customFormat="1" ht="35.25" customHeight="1" thickBot="1">
      <c r="A15" s="74" t="s">
        <v>40</v>
      </c>
      <c r="B15" s="33" t="s">
        <v>34</v>
      </c>
      <c r="C15" s="59"/>
      <c r="D15" s="70">
        <f>C15</f>
        <v>0</v>
      </c>
      <c r="E15" s="6"/>
      <c r="F15" s="6"/>
      <c r="G15" s="6"/>
      <c r="H15" s="7"/>
      <c r="I15" s="7"/>
      <c r="J15" s="7"/>
      <c r="K15" s="7"/>
      <c r="L15" s="7"/>
      <c r="M15" s="6"/>
    </row>
    <row r="16" spans="1:13" ht="20.1" customHeight="1" thickBot="1">
      <c r="A16" s="17" t="s">
        <v>25</v>
      </c>
      <c r="B16" s="71"/>
      <c r="C16" s="72"/>
      <c r="D16" s="39">
        <f>SUM(D5:D15)</f>
        <v>0</v>
      </c>
      <c r="E16" s="3"/>
      <c r="F16" s="6"/>
      <c r="G16" s="6"/>
      <c r="H16" s="7"/>
      <c r="I16" s="7"/>
      <c r="J16" s="5"/>
      <c r="K16" s="5"/>
      <c r="L16" s="5"/>
      <c r="M16" s="3"/>
    </row>
    <row r="17" spans="1:5" ht="30" customHeight="1" thickBot="1">
      <c r="A17" s="24"/>
      <c r="B17" s="25"/>
      <c r="C17" s="25"/>
      <c r="D17" s="26"/>
      <c r="E17" s="4"/>
    </row>
    <row r="18" spans="1:5" ht="20.1" customHeight="1">
      <c r="A18" s="89" t="s">
        <v>13</v>
      </c>
      <c r="B18" s="90"/>
      <c r="C18" s="90"/>
      <c r="D18" s="91"/>
      <c r="E18" s="4"/>
    </row>
    <row r="19" spans="1:5" ht="20.1" customHeight="1">
      <c r="A19" s="34" t="s">
        <v>0</v>
      </c>
      <c r="B19" s="35" t="s">
        <v>1</v>
      </c>
      <c r="C19" s="35" t="s">
        <v>10</v>
      </c>
      <c r="D19" s="36" t="s">
        <v>2</v>
      </c>
      <c r="E19" s="4"/>
    </row>
    <row r="20" spans="1:5" ht="20.1" customHeight="1" thickBot="1">
      <c r="A20" s="42" t="s">
        <v>18</v>
      </c>
      <c r="B20" s="43">
        <v>17700</v>
      </c>
      <c r="C20" s="58"/>
      <c r="D20" s="44">
        <f>B20*C20</f>
        <v>0</v>
      </c>
      <c r="E20" s="4"/>
    </row>
    <row r="21" spans="1:5" ht="20.1" customHeight="1" thickBot="1">
      <c r="A21" s="51"/>
      <c r="B21" s="49"/>
      <c r="C21" s="52"/>
      <c r="D21" s="50"/>
      <c r="E21" s="4"/>
    </row>
    <row r="22" spans="1:5" ht="30" customHeight="1">
      <c r="A22" s="45" t="s">
        <v>20</v>
      </c>
      <c r="B22" s="46" t="s">
        <v>21</v>
      </c>
      <c r="C22" s="47"/>
      <c r="D22" s="48"/>
      <c r="E22" s="4"/>
    </row>
    <row r="23" spans="1:5" ht="32.25" customHeight="1">
      <c r="A23" s="40" t="s">
        <v>27</v>
      </c>
      <c r="B23" s="33">
        <f>10291+52306</f>
        <v>62597</v>
      </c>
      <c r="C23" s="59"/>
      <c r="D23" s="41">
        <f>B23*C23</f>
        <v>0</v>
      </c>
      <c r="E23" s="4"/>
    </row>
    <row r="24" spans="1:5" ht="33" customHeight="1">
      <c r="A24" s="40" t="s">
        <v>28</v>
      </c>
      <c r="B24" s="33">
        <v>87670</v>
      </c>
      <c r="C24" s="60"/>
      <c r="D24" s="39">
        <f>B24*C24</f>
        <v>0</v>
      </c>
      <c r="E24" s="4"/>
    </row>
    <row r="25" spans="1:5" ht="33" customHeight="1">
      <c r="A25" s="40" t="s">
        <v>38</v>
      </c>
      <c r="B25" s="33">
        <v>1200</v>
      </c>
      <c r="C25" s="60"/>
      <c r="D25" s="39">
        <f>C25*B25</f>
        <v>0</v>
      </c>
      <c r="E25" s="4"/>
    </row>
    <row r="26" spans="1:5" ht="25.5" customHeight="1">
      <c r="A26" s="68" t="s">
        <v>32</v>
      </c>
      <c r="B26" s="67" t="s">
        <v>31</v>
      </c>
      <c r="C26" s="65"/>
      <c r="D26" s="39"/>
      <c r="E26" s="4"/>
    </row>
    <row r="27" spans="1:5" ht="33" customHeight="1">
      <c r="A27" s="40" t="s">
        <v>29</v>
      </c>
      <c r="B27" s="64">
        <v>90983</v>
      </c>
      <c r="C27" s="60"/>
      <c r="D27" s="39">
        <f>B27*C27</f>
        <v>0</v>
      </c>
      <c r="E27" s="4"/>
    </row>
    <row r="28" spans="1:5" ht="30" customHeight="1">
      <c r="A28" s="40" t="s">
        <v>30</v>
      </c>
      <c r="B28" s="66">
        <v>13999</v>
      </c>
      <c r="C28" s="60"/>
      <c r="D28" s="41">
        <f>B28*C28</f>
        <v>0</v>
      </c>
      <c r="E28" s="4"/>
    </row>
    <row r="29" spans="1:5" ht="20.1" customHeight="1" thickBot="1">
      <c r="A29" s="37" t="s">
        <v>19</v>
      </c>
      <c r="B29" s="38"/>
      <c r="C29" s="38"/>
      <c r="D29" s="56">
        <f>SUM(D23:D28)</f>
        <v>0</v>
      </c>
      <c r="E29" s="4"/>
    </row>
    <row r="30" spans="1:5" ht="20.1" customHeight="1" thickBot="1">
      <c r="A30" s="53"/>
      <c r="B30" s="54"/>
      <c r="C30" s="54"/>
      <c r="D30" s="55"/>
      <c r="E30" s="4"/>
    </row>
    <row r="31" spans="1:5" ht="35.25" customHeight="1">
      <c r="A31" s="92" t="s">
        <v>26</v>
      </c>
      <c r="B31" s="93"/>
      <c r="C31" s="93"/>
      <c r="D31" s="27">
        <f>D16+D20+D29</f>
        <v>0</v>
      </c>
      <c r="E31" s="4"/>
    </row>
    <row r="32" spans="1:5" ht="20.1" customHeight="1">
      <c r="A32" s="94" t="s">
        <v>39</v>
      </c>
      <c r="B32" s="95"/>
      <c r="C32" s="96"/>
      <c r="D32" s="61">
        <f>D33-D31</f>
        <v>0</v>
      </c>
      <c r="E32" s="4"/>
    </row>
    <row r="33" spans="1:5" ht="20.1" customHeight="1" thickBot="1">
      <c r="A33" s="75" t="s">
        <v>24</v>
      </c>
      <c r="B33" s="76"/>
      <c r="C33" s="77"/>
      <c r="D33" s="28">
        <f>D31*1.21</f>
        <v>0</v>
      </c>
      <c r="E33" s="4"/>
    </row>
    <row r="34" spans="1:4" ht="12.75" customHeight="1">
      <c r="A34" s="29"/>
      <c r="B34" s="29"/>
      <c r="C34" s="29"/>
      <c r="D34" s="30"/>
    </row>
    <row r="35" spans="1:5" ht="15" customHeight="1">
      <c r="A35" s="62" t="s">
        <v>11</v>
      </c>
      <c r="B35" s="62"/>
      <c r="C35" s="63"/>
      <c r="D35" s="16"/>
      <c r="E35" s="4"/>
    </row>
    <row r="36" spans="1:6" ht="22.5" customHeight="1">
      <c r="A36" s="78" t="s">
        <v>8</v>
      </c>
      <c r="B36" s="79"/>
      <c r="C36" s="79"/>
      <c r="D36" s="79"/>
      <c r="E36" s="12"/>
      <c r="F36" s="12"/>
    </row>
    <row r="37" spans="1:6" ht="32.25" customHeight="1">
      <c r="A37" s="80" t="s">
        <v>9</v>
      </c>
      <c r="B37" s="80"/>
      <c r="C37" s="80"/>
      <c r="D37" s="80"/>
      <c r="E37" s="11"/>
      <c r="F37" s="11"/>
    </row>
    <row r="38" spans="1:14" ht="47.25" customHeight="1">
      <c r="A38" s="81" t="s">
        <v>22</v>
      </c>
      <c r="B38" s="82"/>
      <c r="C38" s="82"/>
      <c r="D38" s="82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2:14" ht="1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</sheetData>
  <mergeCells count="9">
    <mergeCell ref="A36:D36"/>
    <mergeCell ref="A37:D37"/>
    <mergeCell ref="A38:D38"/>
    <mergeCell ref="A2:D2"/>
    <mergeCell ref="A3:D3"/>
    <mergeCell ref="A18:D18"/>
    <mergeCell ref="A31:C31"/>
    <mergeCell ref="A32:C32"/>
    <mergeCell ref="A33:C33"/>
  </mergeCells>
  <printOptions/>
  <pageMargins left="0" right="0" top="0" bottom="0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444</cp:lastModifiedBy>
  <cp:lastPrinted>2019-10-10T13:30:11Z</cp:lastPrinted>
  <dcterms:created xsi:type="dcterms:W3CDTF">2013-05-29T12:27:40Z</dcterms:created>
  <dcterms:modified xsi:type="dcterms:W3CDTF">2019-10-14T11:02:37Z</dcterms:modified>
  <cp:category/>
  <cp:version/>
  <cp:contentType/>
  <cp:contentStatus/>
</cp:coreProperties>
</file>