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70" yWindow="3180" windowWidth="24195" windowHeight="1221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<sst xmlns="http://schemas.openxmlformats.org/spreadsheetml/2006/main" count="210" uniqueCount="137">
  <si>
    <t>Název</t>
  </si>
  <si>
    <t>Hodnota</t>
  </si>
  <si>
    <t>Nadpis rekapitulace</t>
  </si>
  <si>
    <t>Seznam prací a dodávek elektrotechnických zařízení</t>
  </si>
  <si>
    <t>Akce</t>
  </si>
  <si>
    <t>REKONSTRUKCE MOSTU EV. Č. 343-015
KAMENIČKY, PD</t>
  </si>
  <si>
    <t>Projekt</t>
  </si>
  <si>
    <t>D.1.7. SO 432
ZAJIŠTĚNÍ KANALIZACE - EL. PŘÍPOJKA</t>
  </si>
  <si>
    <t>Investor</t>
  </si>
  <si>
    <t>SPRÁVA A ÚDRŽBA SILNIC PARDUBICKÉHO KRAJE</t>
  </si>
  <si>
    <t>Z. č.</t>
  </si>
  <si>
    <t>19/48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</si>
  <si>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</si>
  <si>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</si>
  <si>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</si>
  <si>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</si>
  <si>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</si>
  <si>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</si>
  <si>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</si>
  <si>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</si>
  <si>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</si>
  <si>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</si>
  <si>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</si>
  <si>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</si>
  <si>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</si>
  <si>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</si>
  <si>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</si>
  <si>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</si>
  <si>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</si>
  <si>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</si>
  <si>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</si>
  <si>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</si>
  <si>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</si>
  <si>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</si>
  <si>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</si>
  <si>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</si>
  <si>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</si>
  <si>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</si>
  <si>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</si>
  <si>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</si>
  <si>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</si>
  <si>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</si>
  <si>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</si>
  <si>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</si>
  <si>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</si>
  <si>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</si>
  <si>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</si>
  <si>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</si>
  <si>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</si>
  <si>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</si>
  <si>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</si>
  <si>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</si>
  <si>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</si>
  <si>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</si>
  <si>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</si>
  <si>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</si>
  <si>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</si>
  <si>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</si>
  <si>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</si>
  <si>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Rozvaděč RE</t>
  </si>
  <si>
    <t>ER112/PKP7P - 3x25A, ČEZ</t>
  </si>
  <si>
    <t>ks</t>
  </si>
  <si>
    <t>MODULOVÉ PŘÍSTROJE</t>
  </si>
  <si>
    <t>LTN-25B-3 Jistič</t>
  </si>
  <si>
    <t>Ks</t>
  </si>
  <si>
    <t>Rozvaděč RE - celkem</t>
  </si>
  <si>
    <t>Dodávky</t>
  </si>
  <si>
    <t>Dodávky - celkem</t>
  </si>
  <si>
    <t>Elektromontáže</t>
  </si>
  <si>
    <t>,PMTÁŽNÍ MATERIÁL</t>
  </si>
  <si>
    <t>KF 09050 TRUBKA KOPOFLEX 50</t>
  </si>
  <si>
    <t>m</t>
  </si>
  <si>
    <t>KABEL SILOVÝ,IZOLACE PVC</t>
  </si>
  <si>
    <t>UKONČENÍ  VODIČŮ V ROZVADĚČÍCH</t>
  </si>
  <si>
    <t xml:space="preserve"> Do   6   mm2</t>
  </si>
  <si>
    <t xml:space="preserve"> Do  16   mm2</t>
  </si>
  <si>
    <t>HODINOVE ZUCTOVACI SAZBY</t>
  </si>
  <si>
    <t xml:space="preserve"> Napojeni na stavajici zarizeni</t>
  </si>
  <si>
    <t>hod</t>
  </si>
  <si>
    <t xml:space="preserve"> Zabezpeceni pracoviste</t>
  </si>
  <si>
    <t>PROVEDENI REVIZNICH ZKOUSEK</t>
  </si>
  <si>
    <t>DLE CSN 331500</t>
  </si>
  <si>
    <t xml:space="preserve"> Revizni technik</t>
  </si>
  <si>
    <t>Podružný materiál</t>
  </si>
  <si>
    <t>Elektromontáže - celkem</t>
  </si>
  <si>
    <t>Zemní práce</t>
  </si>
  <si>
    <t>SEJMUTÍ DRNU</t>
  </si>
  <si>
    <t xml:space="preserve"> Nářez drnu,naložení,odvoz</t>
  </si>
  <si>
    <t>m2</t>
  </si>
  <si>
    <t>VÝKOP JÁMY PRO ZÁKLAD</t>
  </si>
  <si>
    <t xml:space="preserve"> Zemina třídy 3-4,ručně</t>
  </si>
  <si>
    <t>m3</t>
  </si>
  <si>
    <t>ZÁHOZ JÁMY,UPĚCHOVÁNÍ,ÚPRAVA</t>
  </si>
  <si>
    <t>POVRCHU</t>
  </si>
  <si>
    <t xml:space="preserve"> V zemine třídy 3-4</t>
  </si>
  <si>
    <t>HLOUBENÍ KABELOVÉ RÝHY</t>
  </si>
  <si>
    <t xml:space="preserve"> Zemina třídy 3, šíře 350mm,hloubka 800mm</t>
  </si>
  <si>
    <t>ZŘÍZENÍ KABELOVÉHO LOŽE</t>
  </si>
  <si>
    <t xml:space="preserve"> Z kopaného písku, bez zakrytí, šíře do 65cm,tloušťka 10cm</t>
  </si>
  <si>
    <t>ZÁHOZ KABELOVÉ RÝHY</t>
  </si>
  <si>
    <t>ODVOZ ZEMINY</t>
  </si>
  <si>
    <t xml:space="preserve"> Do vzdálenosti 1 km</t>
  </si>
  <si>
    <t>ÚPRAVA POVRCHU</t>
  </si>
  <si>
    <t xml:space="preserve"> Položeni drnu</t>
  </si>
  <si>
    <t xml:space="preserve"> Provizorní úprava terénu v zemina třídy 2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</si>
  <si>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</si>
  <si>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</si>
  <si>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</si>
  <si>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</si>
  <si>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</si>
  <si>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</si>
  <si>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</si>
  <si>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</si>
  <si>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</si>
  <si>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</si>
  <si>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</si>
  <si>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</si>
  <si>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</si>
  <si>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</si>
  <si>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</si>
  <si>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</si>
  <si>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</si>
  <si>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</si>
  <si>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</si>
  <si>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</si>
  <si>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</si>
  <si>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</si>
  <si>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</si>
  <si>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</si>
  <si>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</si>
  <si>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</si>
  <si>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</si>
  <si>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SESTAVA ELEKTROMĚROVÉHO ROZVÁDĚČE - PLASTOVÝ PILÍŘ</t>
  </si>
  <si>
    <t>CYKY-J 5x4</t>
  </si>
  <si>
    <t>CYKY-J 4x10</t>
  </si>
  <si>
    <t>KŘIŽOVATKA S PODZEMNÍMI SÍTĚMI
(bude upřesněno podle skut. stavu, zjištěného při zemních pracích)</t>
  </si>
  <si>
    <t xml:space="preserve"> Položení chráničky vč.zakrytí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</si>
</sst>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Protection="1">
      <protection/>
    </xf>
    <xf numFmtId="4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72B0-3788-4E61-BA10-4E7889A3389A}">
  <dimension ref="A1:D34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4" customWidth="1"/>
    <col min="3" max="3" width="9.28125" style="4" bestFit="1" customWidth="1"/>
    <col min="6" max="6" width="9.140625" style="3" hidden="1" customWidth="1"/>
  </cols>
  <sheetData>
    <row r="1" spans="1:4" ht="15">
      <c r="A1" s="5" t="s">
        <v>0</v>
      </c>
      <c r="B1" s="12" t="s">
        <v>106</v>
      </c>
      <c r="C1" s="12" t="s">
        <v>107</v>
      </c>
      <c r="D1" s="2"/>
    </row>
    <row r="2" spans="1:4" ht="15">
      <c r="A2" s="8" t="s">
        <v>108</v>
      </c>
      <c r="B2" s="18"/>
      <c r="C2" s="18"/>
      <c r="D2" s="2"/>
    </row>
    <row r="3" spans="1:4" ht="15">
      <c r="A3" s="9" t="s">
        <v>109</v>
      </c>
      <c r="B3" s="16">
        <f>(Rozpočet!E10)</f>
        <v>0</v>
      </c>
      <c r="C3" s="16"/>
      <c r="D3" s="2"/>
    </row>
    <row r="4" spans="1:4" ht="15">
      <c r="A4" s="9" t="s">
        <v>110</v>
      </c>
      <c r="B4" s="16">
        <f>B3*Parametry!B16/100</f>
        <v>0</v>
      </c>
      <c r="C4" s="16">
        <f>B3*Parametry!B17/100</f>
        <v>0</v>
      </c>
      <c r="D4" s="2"/>
    </row>
    <row r="5" spans="1:4" ht="15">
      <c r="A5" s="9" t="s">
        <v>111</v>
      </c>
      <c r="B5" s="16"/>
      <c r="C5" s="16">
        <f>(Rozpočet!E28)+0</f>
        <v>0</v>
      </c>
      <c r="D5" s="2"/>
    </row>
    <row r="6" spans="1:4" ht="15">
      <c r="A6" s="9" t="s">
        <v>112</v>
      </c>
      <c r="B6" s="16"/>
      <c r="C6" s="16">
        <f>(Rozpočet!G10)+(Rozpočet!G28)+0</f>
        <v>0</v>
      </c>
      <c r="D6" s="2"/>
    </row>
    <row r="7" spans="1:4" ht="15">
      <c r="A7" s="10" t="s">
        <v>113</v>
      </c>
      <c r="B7" s="19">
        <f>B3+B4</f>
        <v>0</v>
      </c>
      <c r="C7" s="19">
        <f>C3+C4+C5+C6</f>
        <v>0</v>
      </c>
      <c r="D7" s="2"/>
    </row>
    <row r="8" spans="1:4" ht="15">
      <c r="A8" s="9" t="s">
        <v>114</v>
      </c>
      <c r="B8" s="16"/>
      <c r="C8" s="16">
        <f>(C5+C6)*Parametry!B18/100</f>
        <v>0</v>
      </c>
      <c r="D8" s="2"/>
    </row>
    <row r="9" spans="1:4" ht="15">
      <c r="A9" s="9" t="s">
        <v>115</v>
      </c>
      <c r="B9" s="16"/>
      <c r="C9" s="16">
        <f>0+0</f>
        <v>0</v>
      </c>
      <c r="D9" s="2"/>
    </row>
    <row r="10" spans="1:4" ht="15">
      <c r="A10" s="9" t="s">
        <v>85</v>
      </c>
      <c r="B10" s="16"/>
      <c r="C10" s="16">
        <f>(Rozpočet!E51)+(Rozpočet!G51)</f>
        <v>0</v>
      </c>
      <c r="D10" s="2"/>
    </row>
    <row r="11" spans="1:4" ht="15">
      <c r="A11" s="9" t="s">
        <v>116</v>
      </c>
      <c r="B11" s="16"/>
      <c r="C11" s="16">
        <f>(C9+C10)*Parametry!B19/100</f>
        <v>0</v>
      </c>
      <c r="D11" s="2"/>
    </row>
    <row r="12" spans="1:4" ht="15">
      <c r="A12" s="10" t="s">
        <v>117</v>
      </c>
      <c r="B12" s="19">
        <f>B7</f>
        <v>0</v>
      </c>
      <c r="C12" s="19">
        <f>C7+C8+C9+C10+C11</f>
        <v>0</v>
      </c>
      <c r="D12" s="2"/>
    </row>
    <row r="13" spans="1:4" ht="15">
      <c r="A13" s="9" t="s">
        <v>118</v>
      </c>
      <c r="B13" s="16"/>
      <c r="C13" s="16">
        <f>(B12+C12)*Parametry!B20/100</f>
        <v>0</v>
      </c>
      <c r="D13" s="2"/>
    </row>
    <row r="14" spans="1:4" ht="15">
      <c r="A14" s="9" t="s">
        <v>119</v>
      </c>
      <c r="B14" s="16"/>
      <c r="C14" s="16">
        <f>(B12+C12)*Parametry!B21/100</f>
        <v>0</v>
      </c>
      <c r="D14" s="2"/>
    </row>
    <row r="15" spans="1:4" ht="15">
      <c r="A15" s="9" t="s">
        <v>120</v>
      </c>
      <c r="B15" s="16"/>
      <c r="C15" s="16">
        <f>(B7+C7)*Parametry!B22/100</f>
        <v>0</v>
      </c>
      <c r="D15" s="2"/>
    </row>
    <row r="16" spans="1:4" ht="15">
      <c r="A16" s="8" t="s">
        <v>121</v>
      </c>
      <c r="B16" s="18"/>
      <c r="C16" s="18">
        <f>B12+C12+C13+C14+C15</f>
        <v>0</v>
      </c>
      <c r="D16" s="2"/>
    </row>
    <row r="17" spans="1:4" ht="15">
      <c r="A17" s="9" t="s">
        <v>13</v>
      </c>
      <c r="B17" s="16"/>
      <c r="C17" s="16"/>
      <c r="D17" s="2"/>
    </row>
    <row r="18" spans="1:4" ht="15">
      <c r="A18" s="8" t="s">
        <v>122</v>
      </c>
      <c r="B18" s="18"/>
      <c r="C18" s="18"/>
      <c r="D18" s="2"/>
    </row>
    <row r="19" spans="1:4" ht="15">
      <c r="A19" s="9" t="s">
        <v>123</v>
      </c>
      <c r="B19" s="16"/>
      <c r="C19" s="16">
        <f>C12*Parametry!B23/100</f>
        <v>0</v>
      </c>
      <c r="D19" s="2"/>
    </row>
    <row r="20" spans="1:4" ht="15">
      <c r="A20" s="9" t="s">
        <v>124</v>
      </c>
      <c r="B20" s="16"/>
      <c r="C20" s="16">
        <f>C12*Parametry!B24/100</f>
        <v>0</v>
      </c>
      <c r="D20" s="2"/>
    </row>
    <row r="21" spans="1:4" ht="15">
      <c r="A21" s="8" t="s">
        <v>125</v>
      </c>
      <c r="B21" s="18"/>
      <c r="C21" s="18">
        <f>C19+C20</f>
        <v>0</v>
      </c>
      <c r="D21" s="2"/>
    </row>
    <row r="22" spans="1:4" ht="15">
      <c r="A22" s="9" t="s">
        <v>126</v>
      </c>
      <c r="B22" s="16"/>
      <c r="C22" s="16">
        <f>Parametry!B25*Parametry!B28*(C16*Parametry!B27)^Parametry!B26</f>
        <v>0</v>
      </c>
      <c r="D22" s="2"/>
    </row>
    <row r="23" spans="1:4" ht="15">
      <c r="A23" s="9" t="s">
        <v>13</v>
      </c>
      <c r="B23" s="16"/>
      <c r="C23" s="16"/>
      <c r="D23" s="2"/>
    </row>
    <row r="24" spans="1:4" ht="15">
      <c r="A24" s="6" t="s">
        <v>127</v>
      </c>
      <c r="B24" s="13"/>
      <c r="C24" s="13">
        <f>C16+C21+C22</f>
        <v>0</v>
      </c>
      <c r="D24" s="2"/>
    </row>
    <row r="25" spans="1:4" ht="15">
      <c r="A25" s="9" t="s">
        <v>128</v>
      </c>
      <c r="B25" s="16">
        <f>(SUM(Rozpočet!E9)+SUM(Rozpočet!E12:E25,Rozpočet!E27)+SUM(Rozpočet!E30:E49))+(SUM(Rozpočet!G9)+SUM(Rozpočet!G12:G25)+SUM(Rozpočet!G30:G49))+B4+C4+C8+C11+C13+C14+C15+C21+C22</f>
        <v>0</v>
      </c>
      <c r="C25" s="16">
        <f>B25*Parametry!B29/100</f>
        <v>0</v>
      </c>
      <c r="D25" s="2"/>
    </row>
    <row r="26" spans="1:4" ht="15">
      <c r="A26" s="9" t="s">
        <v>129</v>
      </c>
      <c r="B26" s="16">
        <f>(SUM(Rozpočet!E12,Rozpočet!E14,Rozpočet!E17,Rozpočet!E20,Rozpočet!E23:E24)+SUM(Rozpočet!E30,Rozpočet!E32,Rozpočet!E34:E35,Rozpočet!E37,Rozpočet!E39,Rozpočet!E41,Rozpočet!E43,Rozpočet!E45,Rozpočet!E47))+(SUM(Rozpočet!G12,Rozpočet!G14,Rozpočet!G17,Rozpočet!G20,Rozpočet!G23:G24)+SUM(Rozpočet!G30,Rozpočet!G32,Rozpočet!G34:G35,Rozpočet!G37,Rozpočet!G39,Rozpočet!G41,Rozpočet!G43,Rozpočet!G45,Rozpočet!G47))</f>
        <v>0</v>
      </c>
      <c r="C26" s="16">
        <f>B26*Parametry!B30/100</f>
        <v>0</v>
      </c>
      <c r="D26" s="2"/>
    </row>
    <row r="27" spans="1:4" ht="15">
      <c r="A27" s="6" t="s">
        <v>130</v>
      </c>
      <c r="B27" s="13"/>
      <c r="C27" s="13">
        <f>C24+C25+C26</f>
        <v>0</v>
      </c>
      <c r="D27" s="2"/>
    </row>
    <row r="28" spans="1:4" ht="15">
      <c r="A28" s="9" t="s">
        <v>13</v>
      </c>
      <c r="B28" s="16"/>
      <c r="C28" s="16"/>
      <c r="D28" s="2"/>
    </row>
    <row r="29" spans="1:4" ht="15">
      <c r="A29" s="8" t="s">
        <v>131</v>
      </c>
      <c r="B29" s="20" t="s">
        <v>53</v>
      </c>
      <c r="C29" s="20" t="s">
        <v>55</v>
      </c>
      <c r="D29" s="2"/>
    </row>
    <row r="30" spans="1:4" ht="15">
      <c r="A30" s="9" t="s">
        <v>59</v>
      </c>
      <c r="B30" s="16">
        <f>(Rozpočet!E7)</f>
        <v>0</v>
      </c>
      <c r="C30" s="16">
        <f>(Rozpočet!G7)</f>
        <v>0</v>
      </c>
      <c r="D30" s="2"/>
    </row>
    <row r="31" spans="1:4" ht="15">
      <c r="A31" s="9" t="s">
        <v>66</v>
      </c>
      <c r="B31" s="16">
        <f>(Rozpočet!E10)</f>
        <v>0</v>
      </c>
      <c r="C31" s="16">
        <f>(Rozpočet!G10)</f>
        <v>0</v>
      </c>
      <c r="D31" s="2"/>
    </row>
    <row r="32" spans="1:4" ht="15">
      <c r="A32" s="9" t="s">
        <v>68</v>
      </c>
      <c r="B32" s="16">
        <f>(Rozpočet!E28)</f>
        <v>0</v>
      </c>
      <c r="C32" s="16">
        <f>(Rozpočet!G28)</f>
        <v>0</v>
      </c>
      <c r="D32" s="2"/>
    </row>
    <row r="33" spans="1:4" ht="15">
      <c r="A33" s="9" t="s">
        <v>85</v>
      </c>
      <c r="B33" s="16">
        <f>(Rozpočet!E51)</f>
        <v>0</v>
      </c>
      <c r="C33" s="16">
        <f>(Rozpočet!G51)</f>
        <v>0</v>
      </c>
      <c r="D33" s="2"/>
    </row>
    <row r="34" spans="1:4" ht="15">
      <c r="A34" s="9" t="s">
        <v>13</v>
      </c>
      <c r="B34" s="16"/>
      <c r="C34" s="16"/>
      <c r="D34" s="2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E423E-F4F5-4412-8574-D4553C1B180B}">
  <dimension ref="A1:K52"/>
  <sheetViews>
    <sheetView workbookViewId="0" topLeftCell="A1"/>
  </sheetViews>
  <sheetFormatPr defaultColWidth="9.140625" defaultRowHeight="15"/>
  <cols>
    <col min="1" max="1" width="61.28125" style="1" bestFit="1" customWidth="1"/>
    <col min="2" max="2" width="4.00390625" style="1" bestFit="1" customWidth="1"/>
    <col min="3" max="3" width="5.421875" style="4" bestFit="1" customWidth="1"/>
    <col min="4" max="4" width="7.140625" style="4" bestFit="1" customWidth="1"/>
    <col min="5" max="5" width="13.421875" style="4" bestFit="1" customWidth="1"/>
    <col min="6" max="6" width="6.421875" style="4" bestFit="1" customWidth="1"/>
    <col min="7" max="7" width="12.57421875" style="4" bestFit="1" customWidth="1"/>
    <col min="8" max="8" width="5.28125" style="4" bestFit="1" customWidth="1"/>
    <col min="9" max="9" width="11.421875" style="4" bestFit="1" customWidth="1"/>
    <col min="12" max="12" width="9.140625" style="3" hidden="1" customWidth="1"/>
  </cols>
  <sheetData>
    <row r="1" spans="1:11" ht="15">
      <c r="A1" s="5" t="s">
        <v>0</v>
      </c>
      <c r="B1" s="5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2"/>
      <c r="K1" s="2"/>
    </row>
    <row r="2" spans="1:11" ht="15">
      <c r="A2" s="6" t="s">
        <v>59</v>
      </c>
      <c r="B2" s="6" t="s">
        <v>13</v>
      </c>
      <c r="C2" s="13"/>
      <c r="D2" s="13"/>
      <c r="E2" s="13"/>
      <c r="F2" s="13"/>
      <c r="G2" s="13"/>
      <c r="H2" s="13"/>
      <c r="I2" s="13"/>
      <c r="J2" s="2"/>
      <c r="K2" s="2"/>
    </row>
    <row r="3" spans="1:11" ht="15">
      <c r="A3" s="14" t="s">
        <v>132</v>
      </c>
      <c r="B3" s="14" t="s">
        <v>13</v>
      </c>
      <c r="C3" s="15"/>
      <c r="D3" s="15"/>
      <c r="E3" s="15"/>
      <c r="F3" s="15"/>
      <c r="G3" s="15"/>
      <c r="H3" s="15"/>
      <c r="I3" s="15"/>
      <c r="J3" s="2"/>
      <c r="K3" s="2"/>
    </row>
    <row r="4" spans="1:11" ht="15">
      <c r="A4" s="9" t="s">
        <v>60</v>
      </c>
      <c r="B4" s="9" t="s">
        <v>61</v>
      </c>
      <c r="C4" s="16">
        <v>1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2"/>
      <c r="K4" s="2"/>
    </row>
    <row r="5" spans="1:11" ht="15">
      <c r="A5" s="14" t="s">
        <v>62</v>
      </c>
      <c r="B5" s="14" t="s">
        <v>13</v>
      </c>
      <c r="C5" s="15"/>
      <c r="D5" s="15"/>
      <c r="E5" s="15"/>
      <c r="F5" s="15"/>
      <c r="G5" s="15"/>
      <c r="H5" s="15"/>
      <c r="I5" s="15"/>
      <c r="J5" s="2"/>
      <c r="K5" s="2"/>
    </row>
    <row r="6" spans="1:11" ht="15">
      <c r="A6" s="9" t="s">
        <v>63</v>
      </c>
      <c r="B6" s="9" t="s">
        <v>64</v>
      </c>
      <c r="C6" s="16">
        <v>1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2"/>
      <c r="K6" s="2"/>
    </row>
    <row r="7" spans="1:11" ht="15">
      <c r="A7" s="6" t="s">
        <v>65</v>
      </c>
      <c r="B7" s="6" t="s">
        <v>13</v>
      </c>
      <c r="C7" s="13"/>
      <c r="D7" s="13"/>
      <c r="E7" s="13">
        <f>SUM(E3:E6)</f>
        <v>0</v>
      </c>
      <c r="F7" s="13"/>
      <c r="G7" s="13">
        <f>SUM(G3:G6)</f>
        <v>0</v>
      </c>
      <c r="H7" s="13"/>
      <c r="I7" s="13">
        <f>SUM(I3:I6)</f>
        <v>0</v>
      </c>
      <c r="J7" s="2"/>
      <c r="K7" s="2"/>
    </row>
    <row r="8" spans="1:11" ht="15">
      <c r="A8" s="6" t="s">
        <v>66</v>
      </c>
      <c r="B8" s="6" t="s">
        <v>13</v>
      </c>
      <c r="C8" s="13"/>
      <c r="D8" s="13"/>
      <c r="E8" s="13"/>
      <c r="F8" s="13"/>
      <c r="G8" s="13"/>
      <c r="H8" s="13"/>
      <c r="I8" s="13"/>
      <c r="J8" s="2"/>
      <c r="K8" s="2"/>
    </row>
    <row r="9" spans="1:11" ht="15">
      <c r="A9" s="9" t="s">
        <v>59</v>
      </c>
      <c r="B9" s="9" t="s">
        <v>61</v>
      </c>
      <c r="C9" s="16">
        <v>1</v>
      </c>
      <c r="D9" s="16">
        <f>I7</f>
        <v>0</v>
      </c>
      <c r="E9" s="16">
        <f>C9*D9</f>
        <v>0</v>
      </c>
      <c r="F9" s="16"/>
      <c r="G9" s="16">
        <f>C9*F9</f>
        <v>0</v>
      </c>
      <c r="H9" s="16">
        <f>D9+F9</f>
        <v>0</v>
      </c>
      <c r="I9" s="16">
        <f>E9+G9</f>
        <v>0</v>
      </c>
      <c r="J9" s="2"/>
      <c r="K9" s="2"/>
    </row>
    <row r="10" spans="1:11" ht="15">
      <c r="A10" s="6" t="s">
        <v>67</v>
      </c>
      <c r="B10" s="6" t="s">
        <v>13</v>
      </c>
      <c r="C10" s="13"/>
      <c r="D10" s="13"/>
      <c r="E10" s="13">
        <f>SUM(E9:E9)</f>
        <v>0</v>
      </c>
      <c r="F10" s="13"/>
      <c r="G10" s="13">
        <f>SUM(G9:G9)</f>
        <v>0</v>
      </c>
      <c r="H10" s="13"/>
      <c r="I10" s="13">
        <f>SUM(I9:I9)</f>
        <v>0</v>
      </c>
      <c r="J10" s="2"/>
      <c r="K10" s="2"/>
    </row>
    <row r="11" spans="1:11" ht="15">
      <c r="A11" s="6" t="s">
        <v>68</v>
      </c>
      <c r="B11" s="6" t="s">
        <v>13</v>
      </c>
      <c r="C11" s="13"/>
      <c r="D11" s="13"/>
      <c r="E11" s="13"/>
      <c r="F11" s="13"/>
      <c r="G11" s="13"/>
      <c r="H11" s="13"/>
      <c r="I11" s="13"/>
      <c r="J11" s="2"/>
      <c r="K11" s="2"/>
    </row>
    <row r="12" spans="1:11" ht="15">
      <c r="A12" s="14" t="s">
        <v>69</v>
      </c>
      <c r="B12" s="14" t="s">
        <v>13</v>
      </c>
      <c r="C12" s="15"/>
      <c r="D12" s="15"/>
      <c r="E12" s="15"/>
      <c r="F12" s="15"/>
      <c r="G12" s="15"/>
      <c r="H12" s="15"/>
      <c r="I12" s="15"/>
      <c r="J12" s="2"/>
      <c r="K12" s="2"/>
    </row>
    <row r="13" spans="1:11" ht="15">
      <c r="A13" s="9" t="s">
        <v>70</v>
      </c>
      <c r="B13" s="9" t="s">
        <v>71</v>
      </c>
      <c r="C13" s="16">
        <v>10</v>
      </c>
      <c r="D13" s="16"/>
      <c r="E13" s="16">
        <f>C13*D13</f>
        <v>0</v>
      </c>
      <c r="F13" s="16"/>
      <c r="G13" s="16">
        <f>C13*F13</f>
        <v>0</v>
      </c>
      <c r="H13" s="16">
        <f>D13+F13</f>
        <v>0</v>
      </c>
      <c r="I13" s="16">
        <f>E13+G13</f>
        <v>0</v>
      </c>
      <c r="J13" s="2"/>
      <c r="K13" s="2"/>
    </row>
    <row r="14" spans="1:11" ht="15">
      <c r="A14" s="14" t="s">
        <v>72</v>
      </c>
      <c r="B14" s="14" t="s">
        <v>13</v>
      </c>
      <c r="C14" s="15"/>
      <c r="D14" s="15"/>
      <c r="E14" s="15"/>
      <c r="F14" s="15"/>
      <c r="G14" s="15"/>
      <c r="H14" s="15"/>
      <c r="I14" s="15"/>
      <c r="J14" s="2"/>
      <c r="K14" s="2"/>
    </row>
    <row r="15" spans="1:11" ht="15">
      <c r="A15" s="9" t="s">
        <v>133</v>
      </c>
      <c r="B15" s="9" t="s">
        <v>71</v>
      </c>
      <c r="C15" s="16">
        <v>3</v>
      </c>
      <c r="D15" s="16"/>
      <c r="E15" s="16">
        <f>C15*D15</f>
        <v>0</v>
      </c>
      <c r="F15" s="16"/>
      <c r="G15" s="16">
        <f>C15*F15</f>
        <v>0</v>
      </c>
      <c r="H15" s="16">
        <f>D15+F15</f>
        <v>0</v>
      </c>
      <c r="I15" s="16">
        <f>E15+G15</f>
        <v>0</v>
      </c>
      <c r="J15" s="2"/>
      <c r="K15" s="2"/>
    </row>
    <row r="16" spans="1:11" ht="15">
      <c r="A16" s="9" t="s">
        <v>134</v>
      </c>
      <c r="B16" s="9" t="s">
        <v>71</v>
      </c>
      <c r="C16" s="16">
        <v>15</v>
      </c>
      <c r="D16" s="16"/>
      <c r="E16" s="16">
        <f>C16*D16</f>
        <v>0</v>
      </c>
      <c r="F16" s="16"/>
      <c r="G16" s="16">
        <f>C16*F16</f>
        <v>0</v>
      </c>
      <c r="H16" s="16">
        <f>D16+F16</f>
        <v>0</v>
      </c>
      <c r="I16" s="16">
        <f>E16+G16</f>
        <v>0</v>
      </c>
      <c r="J16" s="2"/>
      <c r="K16" s="2"/>
    </row>
    <row r="17" spans="1:11" ht="15">
      <c r="A17" s="14" t="s">
        <v>73</v>
      </c>
      <c r="B17" s="14" t="s">
        <v>13</v>
      </c>
      <c r="C17" s="15"/>
      <c r="D17" s="15"/>
      <c r="E17" s="15"/>
      <c r="F17" s="15"/>
      <c r="G17" s="15"/>
      <c r="H17" s="15"/>
      <c r="I17" s="15"/>
      <c r="J17" s="2"/>
      <c r="K17" s="2"/>
    </row>
    <row r="18" spans="1:11" ht="15">
      <c r="A18" s="9" t="s">
        <v>74</v>
      </c>
      <c r="B18" s="9" t="s">
        <v>61</v>
      </c>
      <c r="C18" s="16">
        <v>10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2"/>
      <c r="K18" s="2"/>
    </row>
    <row r="19" spans="1:11" ht="15">
      <c r="A19" s="9" t="s">
        <v>75</v>
      </c>
      <c r="B19" s="9" t="s">
        <v>61</v>
      </c>
      <c r="C19" s="16">
        <v>8</v>
      </c>
      <c r="D19" s="16"/>
      <c r="E19" s="16">
        <f>C19*D19</f>
        <v>0</v>
      </c>
      <c r="F19" s="16"/>
      <c r="G19" s="16">
        <f>C19*F19</f>
        <v>0</v>
      </c>
      <c r="H19" s="16">
        <f>D19+F19</f>
        <v>0</v>
      </c>
      <c r="I19" s="16">
        <f>E19+G19</f>
        <v>0</v>
      </c>
      <c r="J19" s="2"/>
      <c r="K19" s="2"/>
    </row>
    <row r="20" spans="1:11" ht="15">
      <c r="A20" s="14" t="s">
        <v>76</v>
      </c>
      <c r="B20" s="14" t="s">
        <v>13</v>
      </c>
      <c r="C20" s="15"/>
      <c r="D20" s="15"/>
      <c r="E20" s="15"/>
      <c r="F20" s="15"/>
      <c r="G20" s="15"/>
      <c r="H20" s="15"/>
      <c r="I20" s="15"/>
      <c r="J20" s="2"/>
      <c r="K20" s="2"/>
    </row>
    <row r="21" spans="1:11" ht="15">
      <c r="A21" s="9" t="s">
        <v>77</v>
      </c>
      <c r="B21" s="9" t="s">
        <v>78</v>
      </c>
      <c r="C21" s="16">
        <v>1</v>
      </c>
      <c r="D21" s="16"/>
      <c r="E21" s="16">
        <f>C21*D21</f>
        <v>0</v>
      </c>
      <c r="F21" s="16"/>
      <c r="G21" s="16">
        <f>C21*F21</f>
        <v>0</v>
      </c>
      <c r="H21" s="16">
        <f>D21+F21</f>
        <v>0</v>
      </c>
      <c r="I21" s="16">
        <f>E21+G21</f>
        <v>0</v>
      </c>
      <c r="J21" s="2"/>
      <c r="K21" s="2"/>
    </row>
    <row r="22" spans="1:11" ht="15">
      <c r="A22" s="9" t="s">
        <v>79</v>
      </c>
      <c r="B22" s="9" t="s">
        <v>78</v>
      </c>
      <c r="C22" s="16">
        <v>2</v>
      </c>
      <c r="D22" s="16"/>
      <c r="E22" s="16">
        <f>C22*D22</f>
        <v>0</v>
      </c>
      <c r="F22" s="16"/>
      <c r="G22" s="16">
        <f>C22*F22</f>
        <v>0</v>
      </c>
      <c r="H22" s="16">
        <f>D22+F22</f>
        <v>0</v>
      </c>
      <c r="I22" s="16">
        <f>E22+G22</f>
        <v>0</v>
      </c>
      <c r="J22" s="2"/>
      <c r="K22" s="2"/>
    </row>
    <row r="23" spans="1:11" ht="15">
      <c r="A23" s="14" t="s">
        <v>80</v>
      </c>
      <c r="B23" s="14" t="s">
        <v>13</v>
      </c>
      <c r="C23" s="15"/>
      <c r="D23" s="15"/>
      <c r="E23" s="15"/>
      <c r="F23" s="15"/>
      <c r="G23" s="15"/>
      <c r="H23" s="15"/>
      <c r="I23" s="15"/>
      <c r="J23" s="2"/>
      <c r="K23" s="2"/>
    </row>
    <row r="24" spans="1:11" ht="15">
      <c r="A24" s="14" t="s">
        <v>81</v>
      </c>
      <c r="B24" s="14" t="s">
        <v>13</v>
      </c>
      <c r="C24" s="15"/>
      <c r="D24" s="15"/>
      <c r="E24" s="15"/>
      <c r="F24" s="15"/>
      <c r="G24" s="15"/>
      <c r="H24" s="15"/>
      <c r="I24" s="15"/>
      <c r="J24" s="2"/>
      <c r="K24" s="2"/>
    </row>
    <row r="25" spans="1:11" ht="15">
      <c r="A25" s="9" t="s">
        <v>82</v>
      </c>
      <c r="B25" s="9" t="s">
        <v>78</v>
      </c>
      <c r="C25" s="16">
        <v>4</v>
      </c>
      <c r="D25" s="16"/>
      <c r="E25" s="16">
        <f>C25*D25</f>
        <v>0</v>
      </c>
      <c r="F25" s="16"/>
      <c r="G25" s="16">
        <f>C25*F25</f>
        <v>0</v>
      </c>
      <c r="H25" s="16">
        <f>D25+F25</f>
        <v>0</v>
      </c>
      <c r="I25" s="16">
        <f>E25+G25</f>
        <v>0</v>
      </c>
      <c r="J25" s="2"/>
      <c r="K25" s="2"/>
    </row>
    <row r="26" spans="1:11" ht="15">
      <c r="A26" s="9" t="s">
        <v>13</v>
      </c>
      <c r="B26" s="9" t="s">
        <v>13</v>
      </c>
      <c r="C26" s="16"/>
      <c r="D26" s="16"/>
      <c r="E26" s="16"/>
      <c r="F26" s="16"/>
      <c r="G26" s="16"/>
      <c r="H26" s="16">
        <f>D26+F26</f>
        <v>0</v>
      </c>
      <c r="I26" s="16">
        <f>E26+G26</f>
        <v>0</v>
      </c>
      <c r="J26" s="2"/>
      <c r="K26" s="2"/>
    </row>
    <row r="27" spans="1:11" ht="15">
      <c r="A27" s="9" t="s">
        <v>83</v>
      </c>
      <c r="B27" s="9" t="s">
        <v>13</v>
      </c>
      <c r="C27" s="16"/>
      <c r="D27" s="16"/>
      <c r="E27" s="16">
        <f>Parametry!B31/100*E13+Parametry!B31/100*E15+Parametry!B31/100*E16+Parametry!B31/100*E18+Parametry!B31/100*E19+Parametry!B31/100*E21+Parametry!B31/100*E22+Parametry!B31/100*E25</f>
        <v>0</v>
      </c>
      <c r="F27" s="16"/>
      <c r="G27" s="16"/>
      <c r="H27" s="16">
        <f>D27+F27</f>
        <v>0</v>
      </c>
      <c r="I27" s="16">
        <f>E27+G27</f>
        <v>0</v>
      </c>
      <c r="J27" s="2"/>
      <c r="K27" s="2"/>
    </row>
    <row r="28" spans="1:11" ht="15">
      <c r="A28" s="6" t="s">
        <v>84</v>
      </c>
      <c r="B28" s="6" t="s">
        <v>13</v>
      </c>
      <c r="C28" s="13"/>
      <c r="D28" s="13"/>
      <c r="E28" s="13">
        <f>SUM(E12:E27)</f>
        <v>0</v>
      </c>
      <c r="F28" s="13"/>
      <c r="G28" s="13">
        <f>SUM(G12:G27)</f>
        <v>0</v>
      </c>
      <c r="H28" s="13"/>
      <c r="I28" s="13">
        <f>SUM(I12:I27)</f>
        <v>0</v>
      </c>
      <c r="J28" s="2"/>
      <c r="K28" s="2"/>
    </row>
    <row r="29" spans="1:11" ht="15">
      <c r="A29" s="6" t="s">
        <v>85</v>
      </c>
      <c r="B29" s="6" t="s">
        <v>13</v>
      </c>
      <c r="C29" s="13"/>
      <c r="D29" s="13"/>
      <c r="E29" s="13"/>
      <c r="F29" s="13"/>
      <c r="G29" s="13"/>
      <c r="H29" s="13"/>
      <c r="I29" s="13"/>
      <c r="J29" s="2"/>
      <c r="K29" s="2"/>
    </row>
    <row r="30" spans="1:11" ht="15">
      <c r="A30" s="14" t="s">
        <v>86</v>
      </c>
      <c r="B30" s="14" t="s">
        <v>13</v>
      </c>
      <c r="C30" s="15"/>
      <c r="D30" s="15"/>
      <c r="E30" s="15"/>
      <c r="F30" s="15"/>
      <c r="G30" s="15"/>
      <c r="H30" s="15"/>
      <c r="I30" s="15"/>
      <c r="J30" s="2"/>
      <c r="K30" s="2"/>
    </row>
    <row r="31" spans="1:11" ht="15">
      <c r="A31" s="9" t="s">
        <v>87</v>
      </c>
      <c r="B31" s="9" t="s">
        <v>88</v>
      </c>
      <c r="C31" s="16">
        <v>5</v>
      </c>
      <c r="D31" s="16"/>
      <c r="E31" s="16">
        <f>C31*D31</f>
        <v>0</v>
      </c>
      <c r="F31" s="16"/>
      <c r="G31" s="16">
        <f>C31*F31</f>
        <v>0</v>
      </c>
      <c r="H31" s="16">
        <f>D31+F31</f>
        <v>0</v>
      </c>
      <c r="I31" s="16">
        <f>E31+G31</f>
        <v>0</v>
      </c>
      <c r="J31" s="2"/>
      <c r="K31" s="2"/>
    </row>
    <row r="32" spans="1:11" ht="15">
      <c r="A32" s="14" t="s">
        <v>89</v>
      </c>
      <c r="B32" s="14" t="s">
        <v>13</v>
      </c>
      <c r="C32" s="15"/>
      <c r="D32" s="15"/>
      <c r="E32" s="15"/>
      <c r="F32" s="15"/>
      <c r="G32" s="15"/>
      <c r="H32" s="15"/>
      <c r="I32" s="15"/>
      <c r="J32" s="2"/>
      <c r="K32" s="2"/>
    </row>
    <row r="33" spans="1:11" ht="15">
      <c r="A33" s="9" t="s">
        <v>90</v>
      </c>
      <c r="B33" s="9" t="s">
        <v>91</v>
      </c>
      <c r="C33" s="16">
        <v>0.5</v>
      </c>
      <c r="D33" s="16"/>
      <c r="E33" s="16">
        <f>C33*D33</f>
        <v>0</v>
      </c>
      <c r="F33" s="16"/>
      <c r="G33" s="16">
        <f>C33*F33</f>
        <v>0</v>
      </c>
      <c r="H33" s="16">
        <f>D33+F33</f>
        <v>0</v>
      </c>
      <c r="I33" s="16">
        <f>E33+G33</f>
        <v>0</v>
      </c>
      <c r="J33" s="2"/>
      <c r="K33" s="2"/>
    </row>
    <row r="34" spans="1:11" ht="15">
      <c r="A34" s="14" t="s">
        <v>92</v>
      </c>
      <c r="B34" s="14" t="s">
        <v>13</v>
      </c>
      <c r="C34" s="15"/>
      <c r="D34" s="15"/>
      <c r="E34" s="15"/>
      <c r="F34" s="15"/>
      <c r="G34" s="15"/>
      <c r="H34" s="15"/>
      <c r="I34" s="15"/>
      <c r="J34" s="2"/>
      <c r="K34" s="2"/>
    </row>
    <row r="35" spans="1:11" ht="15">
      <c r="A35" s="14" t="s">
        <v>93</v>
      </c>
      <c r="B35" s="14" t="s">
        <v>13</v>
      </c>
      <c r="C35" s="15"/>
      <c r="D35" s="15"/>
      <c r="E35" s="15"/>
      <c r="F35" s="15"/>
      <c r="G35" s="15"/>
      <c r="H35" s="15"/>
      <c r="I35" s="15"/>
      <c r="J35" s="2"/>
      <c r="K35" s="2"/>
    </row>
    <row r="36" spans="1:11" ht="15">
      <c r="A36" s="9" t="s">
        <v>94</v>
      </c>
      <c r="B36" s="9" t="s">
        <v>91</v>
      </c>
      <c r="C36" s="16">
        <v>0.5</v>
      </c>
      <c r="D36" s="16"/>
      <c r="E36" s="16">
        <f>C36*D36</f>
        <v>0</v>
      </c>
      <c r="F36" s="16"/>
      <c r="G36" s="16">
        <f>C36*F36</f>
        <v>0</v>
      </c>
      <c r="H36" s="16">
        <f>D36+F36</f>
        <v>0</v>
      </c>
      <c r="I36" s="16">
        <f>E36+G36</f>
        <v>0</v>
      </c>
      <c r="J36" s="2"/>
      <c r="K36" s="2"/>
    </row>
    <row r="37" spans="1:11" ht="15">
      <c r="A37" s="14" t="s">
        <v>95</v>
      </c>
      <c r="B37" s="14" t="s">
        <v>13</v>
      </c>
      <c r="C37" s="15"/>
      <c r="D37" s="15"/>
      <c r="E37" s="15"/>
      <c r="F37" s="15"/>
      <c r="G37" s="15"/>
      <c r="H37" s="15"/>
      <c r="I37" s="15"/>
      <c r="J37" s="2"/>
      <c r="K37" s="2"/>
    </row>
    <row r="38" spans="1:11" ht="15">
      <c r="A38" s="9" t="s">
        <v>96</v>
      </c>
      <c r="B38" s="9" t="s">
        <v>71</v>
      </c>
      <c r="C38" s="16">
        <v>10</v>
      </c>
      <c r="D38" s="16"/>
      <c r="E38" s="16">
        <f>C38*D38</f>
        <v>0</v>
      </c>
      <c r="F38" s="16"/>
      <c r="G38" s="16">
        <f>C38*F38</f>
        <v>0</v>
      </c>
      <c r="H38" s="16">
        <f>D38+F38</f>
        <v>0</v>
      </c>
      <c r="I38" s="16">
        <f>E38+G38</f>
        <v>0</v>
      </c>
      <c r="J38" s="2"/>
      <c r="K38" s="2"/>
    </row>
    <row r="39" spans="1:11" ht="15">
      <c r="A39" s="14" t="s">
        <v>97</v>
      </c>
      <c r="B39" s="14" t="s">
        <v>13</v>
      </c>
      <c r="C39" s="15"/>
      <c r="D39" s="15"/>
      <c r="E39" s="15"/>
      <c r="F39" s="15"/>
      <c r="G39" s="15"/>
      <c r="H39" s="15"/>
      <c r="I39" s="15"/>
      <c r="J39" s="2"/>
      <c r="K39" s="2"/>
    </row>
    <row r="40" spans="1:11" ht="15">
      <c r="A40" s="9" t="s">
        <v>98</v>
      </c>
      <c r="B40" s="9" t="s">
        <v>71</v>
      </c>
      <c r="C40" s="16">
        <v>10</v>
      </c>
      <c r="D40" s="16"/>
      <c r="E40" s="16">
        <f>C40*D40</f>
        <v>0</v>
      </c>
      <c r="F40" s="16"/>
      <c r="G40" s="16">
        <f>C40*F40</f>
        <v>0</v>
      </c>
      <c r="H40" s="16">
        <f>D40+F40</f>
        <v>0</v>
      </c>
      <c r="I40" s="16">
        <f>E40+G40</f>
        <v>0</v>
      </c>
      <c r="J40" s="2"/>
      <c r="K40" s="2"/>
    </row>
    <row r="41" spans="1:11" ht="15">
      <c r="A41" s="14" t="s">
        <v>99</v>
      </c>
      <c r="B41" s="14" t="s">
        <v>13</v>
      </c>
      <c r="C41" s="15"/>
      <c r="D41" s="15"/>
      <c r="E41" s="15"/>
      <c r="F41" s="15"/>
      <c r="G41" s="15"/>
      <c r="H41" s="15"/>
      <c r="I41" s="15"/>
      <c r="J41" s="2"/>
      <c r="K41" s="2"/>
    </row>
    <row r="42" spans="1:11" ht="15">
      <c r="A42" s="9" t="s">
        <v>96</v>
      </c>
      <c r="B42" s="9" t="s">
        <v>71</v>
      </c>
      <c r="C42" s="16">
        <v>10</v>
      </c>
      <c r="D42" s="16"/>
      <c r="E42" s="16">
        <f>C42*D42</f>
        <v>0</v>
      </c>
      <c r="F42" s="16"/>
      <c r="G42" s="16">
        <f>C42*F42</f>
        <v>0</v>
      </c>
      <c r="H42" s="16">
        <f>D42+F42</f>
        <v>0</v>
      </c>
      <c r="I42" s="16">
        <f>E42+G42</f>
        <v>0</v>
      </c>
      <c r="J42" s="2"/>
      <c r="K42" s="2"/>
    </row>
    <row r="43" spans="1:11" ht="26.25">
      <c r="A43" s="17" t="s">
        <v>135</v>
      </c>
      <c r="B43" s="14" t="s">
        <v>13</v>
      </c>
      <c r="C43" s="15"/>
      <c r="D43" s="15"/>
      <c r="E43" s="15"/>
      <c r="F43" s="15"/>
      <c r="G43" s="15"/>
      <c r="H43" s="15"/>
      <c r="I43" s="15"/>
      <c r="J43" s="2"/>
      <c r="K43" s="2"/>
    </row>
    <row r="44" spans="1:11" ht="15">
      <c r="A44" s="9" t="s">
        <v>136</v>
      </c>
      <c r="B44" s="9" t="s">
        <v>61</v>
      </c>
      <c r="C44" s="16">
        <v>3</v>
      </c>
      <c r="D44" s="16"/>
      <c r="E44" s="16">
        <f>C44*D44</f>
        <v>0</v>
      </c>
      <c r="F44" s="16"/>
      <c r="G44" s="16">
        <f>C44*F44</f>
        <v>0</v>
      </c>
      <c r="H44" s="16">
        <f>D44+F44</f>
        <v>0</v>
      </c>
      <c r="I44" s="16">
        <f>E44+G44</f>
        <v>0</v>
      </c>
      <c r="J44" s="2"/>
      <c r="K44" s="2"/>
    </row>
    <row r="45" spans="1:11" ht="15">
      <c r="A45" s="14" t="s">
        <v>100</v>
      </c>
      <c r="B45" s="14" t="s">
        <v>13</v>
      </c>
      <c r="C45" s="15"/>
      <c r="D45" s="15"/>
      <c r="E45" s="15"/>
      <c r="F45" s="15"/>
      <c r="G45" s="15"/>
      <c r="H45" s="15"/>
      <c r="I45" s="15"/>
      <c r="J45" s="2"/>
      <c r="K45" s="2"/>
    </row>
    <row r="46" spans="1:11" ht="15">
      <c r="A46" s="9" t="s">
        <v>101</v>
      </c>
      <c r="B46" s="9" t="s">
        <v>91</v>
      </c>
      <c r="C46" s="16">
        <v>0.7</v>
      </c>
      <c r="D46" s="16"/>
      <c r="E46" s="16">
        <f>C46*D46</f>
        <v>0</v>
      </c>
      <c r="F46" s="16"/>
      <c r="G46" s="16">
        <f>C46*F46</f>
        <v>0</v>
      </c>
      <c r="H46" s="16">
        <f>D46+F46</f>
        <v>0</v>
      </c>
      <c r="I46" s="16">
        <f>E46+G46</f>
        <v>0</v>
      </c>
      <c r="J46" s="2"/>
      <c r="K46" s="2"/>
    </row>
    <row r="47" spans="1:11" ht="15">
      <c r="A47" s="14" t="s">
        <v>102</v>
      </c>
      <c r="B47" s="14" t="s">
        <v>13</v>
      </c>
      <c r="C47" s="15"/>
      <c r="D47" s="15"/>
      <c r="E47" s="15"/>
      <c r="F47" s="15"/>
      <c r="G47" s="15"/>
      <c r="H47" s="15"/>
      <c r="I47" s="15"/>
      <c r="J47" s="2"/>
      <c r="K47" s="2"/>
    </row>
    <row r="48" spans="1:11" ht="15">
      <c r="A48" s="9" t="s">
        <v>103</v>
      </c>
      <c r="B48" s="9" t="s">
        <v>88</v>
      </c>
      <c r="C48" s="16">
        <v>5</v>
      </c>
      <c r="D48" s="16"/>
      <c r="E48" s="16">
        <f>C48*D48</f>
        <v>0</v>
      </c>
      <c r="F48" s="16"/>
      <c r="G48" s="16">
        <f>C48*F48</f>
        <v>0</v>
      </c>
      <c r="H48" s="16">
        <f>D48+F48</f>
        <v>0</v>
      </c>
      <c r="I48" s="16">
        <f>E48+G48</f>
        <v>0</v>
      </c>
      <c r="J48" s="2"/>
      <c r="K48" s="2"/>
    </row>
    <row r="49" spans="1:11" ht="15">
      <c r="A49" s="9" t="s">
        <v>104</v>
      </c>
      <c r="B49" s="9" t="s">
        <v>88</v>
      </c>
      <c r="C49" s="16">
        <v>10</v>
      </c>
      <c r="D49" s="16"/>
      <c r="E49" s="16">
        <f>C49*D49</f>
        <v>0</v>
      </c>
      <c r="F49" s="16"/>
      <c r="G49" s="16">
        <f>C49*F49</f>
        <v>0</v>
      </c>
      <c r="H49" s="16">
        <f>D49+F49</f>
        <v>0</v>
      </c>
      <c r="I49" s="16">
        <f>E49+G49</f>
        <v>0</v>
      </c>
      <c r="J49" s="2"/>
      <c r="K49" s="2"/>
    </row>
    <row r="50" spans="1:11" ht="15">
      <c r="A50" s="9" t="s">
        <v>13</v>
      </c>
      <c r="B50" s="9" t="s">
        <v>13</v>
      </c>
      <c r="C50" s="16"/>
      <c r="D50" s="16"/>
      <c r="E50" s="16"/>
      <c r="F50" s="16"/>
      <c r="G50" s="16"/>
      <c r="H50" s="16">
        <f>D50+F50</f>
        <v>0</v>
      </c>
      <c r="I50" s="16">
        <f>E50+G50</f>
        <v>0</v>
      </c>
      <c r="J50" s="2"/>
      <c r="K50" s="2"/>
    </row>
    <row r="51" spans="1:11" ht="15">
      <c r="A51" s="6" t="s">
        <v>105</v>
      </c>
      <c r="B51" s="6" t="s">
        <v>13</v>
      </c>
      <c r="C51" s="13"/>
      <c r="D51" s="13"/>
      <c r="E51" s="13">
        <f>SUM(E30:E50)</f>
        <v>0</v>
      </c>
      <c r="F51" s="13"/>
      <c r="G51" s="13">
        <f>SUM(G30:G50)</f>
        <v>0</v>
      </c>
      <c r="H51" s="13"/>
      <c r="I51" s="13">
        <f>SUM(I30:I50)</f>
        <v>0</v>
      </c>
      <c r="J51" s="2"/>
      <c r="K51" s="2"/>
    </row>
    <row r="52" spans="1:11" ht="15">
      <c r="A52" s="9" t="s">
        <v>13</v>
      </c>
      <c r="B52" s="9" t="s">
        <v>13</v>
      </c>
      <c r="C52" s="16"/>
      <c r="D52" s="16"/>
      <c r="E52" s="16"/>
      <c r="F52" s="16"/>
      <c r="G52" s="16"/>
      <c r="H52" s="16">
        <f>D52+F52</f>
        <v>0</v>
      </c>
      <c r="I52" s="16">
        <f>E52+G52</f>
        <v>0</v>
      </c>
      <c r="J52" s="2"/>
      <c r="K52" s="2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5E0D-50D8-4C60-A8B3-9ED209D8D514}">
  <dimension ref="A1:C31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3" hidden="1" customWidth="1"/>
  </cols>
  <sheetData>
    <row r="1" spans="1:3" ht="15">
      <c r="A1" s="5" t="s">
        <v>0</v>
      </c>
      <c r="B1" s="5" t="s">
        <v>1</v>
      </c>
      <c r="C1" s="2"/>
    </row>
    <row r="2" spans="1:3" ht="15">
      <c r="A2" s="5" t="s">
        <v>2</v>
      </c>
      <c r="B2" s="6" t="s">
        <v>3</v>
      </c>
      <c r="C2" s="2"/>
    </row>
    <row r="3" spans="1:3" ht="26.25">
      <c r="A3" s="5" t="s">
        <v>4</v>
      </c>
      <c r="B3" s="7" t="s">
        <v>5</v>
      </c>
      <c r="C3" s="2"/>
    </row>
    <row r="4" spans="1:3" ht="26.25">
      <c r="A4" s="5" t="s">
        <v>6</v>
      </c>
      <c r="B4" s="7" t="s">
        <v>7</v>
      </c>
      <c r="C4" s="2"/>
    </row>
    <row r="5" spans="1:3" ht="15">
      <c r="A5" s="5" t="s">
        <v>8</v>
      </c>
      <c r="B5" s="8" t="s">
        <v>9</v>
      </c>
      <c r="C5" s="2"/>
    </row>
    <row r="6" spans="1:3" ht="15">
      <c r="A6" s="5" t="s">
        <v>10</v>
      </c>
      <c r="B6" s="8" t="s">
        <v>11</v>
      </c>
      <c r="C6" s="2"/>
    </row>
    <row r="7" spans="1:3" ht="15">
      <c r="A7" s="5" t="s">
        <v>12</v>
      </c>
      <c r="B7" s="8" t="s">
        <v>13</v>
      </c>
      <c r="C7" s="2"/>
    </row>
    <row r="8" spans="1:3" ht="15">
      <c r="A8" s="5" t="s">
        <v>14</v>
      </c>
      <c r="B8" s="8" t="s">
        <v>13</v>
      </c>
      <c r="C8" s="2"/>
    </row>
    <row r="9" spans="1:3" ht="15">
      <c r="A9" s="5" t="s">
        <v>15</v>
      </c>
      <c r="B9" s="8" t="s">
        <v>16</v>
      </c>
      <c r="C9" s="2"/>
    </row>
    <row r="10" spans="1:3" ht="15">
      <c r="A10" s="5" t="s">
        <v>17</v>
      </c>
      <c r="B10" s="8" t="s">
        <v>13</v>
      </c>
      <c r="C10" s="2"/>
    </row>
    <row r="11" spans="1:3" ht="15">
      <c r="A11" s="5" t="s">
        <v>18</v>
      </c>
      <c r="B11" s="8" t="s">
        <v>13</v>
      </c>
      <c r="C11" s="2"/>
    </row>
    <row r="12" spans="1:3" ht="15">
      <c r="A12" s="5" t="s">
        <v>19</v>
      </c>
      <c r="B12" s="8" t="s">
        <v>13</v>
      </c>
      <c r="C12" s="2"/>
    </row>
    <row r="13" spans="1:3" ht="15">
      <c r="A13" s="5" t="s">
        <v>20</v>
      </c>
      <c r="B13" s="8" t="s">
        <v>21</v>
      </c>
      <c r="C13" s="2"/>
    </row>
    <row r="14" spans="1:3" ht="15">
      <c r="A14" s="5" t="s">
        <v>22</v>
      </c>
      <c r="B14" s="8" t="s">
        <v>23</v>
      </c>
      <c r="C14" s="2"/>
    </row>
    <row r="15" spans="1:3" ht="15">
      <c r="A15" s="5" t="s">
        <v>13</v>
      </c>
      <c r="B15" s="9" t="s">
        <v>13</v>
      </c>
      <c r="C15" s="2"/>
    </row>
    <row r="16" spans="1:3" ht="15">
      <c r="A16" s="5" t="s">
        <v>24</v>
      </c>
      <c r="B16" s="10" t="s">
        <v>25</v>
      </c>
      <c r="C16" s="2"/>
    </row>
    <row r="17" spans="1:3" ht="15">
      <c r="A17" s="5" t="s">
        <v>26</v>
      </c>
      <c r="B17" s="10" t="s">
        <v>27</v>
      </c>
      <c r="C17" s="2"/>
    </row>
    <row r="18" spans="1:3" ht="15">
      <c r="A18" s="5" t="s">
        <v>28</v>
      </c>
      <c r="B18" s="10" t="s">
        <v>29</v>
      </c>
      <c r="C18" s="2"/>
    </row>
    <row r="19" spans="1:3" ht="15">
      <c r="A19" s="5" t="s">
        <v>30</v>
      </c>
      <c r="B19" s="10" t="s">
        <v>27</v>
      </c>
      <c r="C19" s="2"/>
    </row>
    <row r="20" spans="1:3" ht="15">
      <c r="A20" s="5" t="s">
        <v>31</v>
      </c>
      <c r="B20" s="10" t="s">
        <v>32</v>
      </c>
      <c r="C20" s="2"/>
    </row>
    <row r="21" spans="1:3" ht="15">
      <c r="A21" s="5" t="s">
        <v>33</v>
      </c>
      <c r="B21" s="10" t="s">
        <v>32</v>
      </c>
      <c r="C21" s="2"/>
    </row>
    <row r="22" spans="1:3" ht="15">
      <c r="A22" s="5" t="s">
        <v>34</v>
      </c>
      <c r="B22" s="10" t="s">
        <v>35</v>
      </c>
      <c r="C22" s="2"/>
    </row>
    <row r="23" spans="1:3" ht="15">
      <c r="A23" s="5" t="s">
        <v>36</v>
      </c>
      <c r="B23" s="10" t="s">
        <v>37</v>
      </c>
      <c r="C23" s="2"/>
    </row>
    <row r="24" spans="1:3" ht="15">
      <c r="A24" s="5" t="s">
        <v>38</v>
      </c>
      <c r="B24" s="10" t="s">
        <v>39</v>
      </c>
      <c r="C24" s="2"/>
    </row>
    <row r="25" spans="1:3" ht="15">
      <c r="A25" s="5" t="s">
        <v>40</v>
      </c>
      <c r="B25" s="10" t="s">
        <v>41</v>
      </c>
      <c r="C25" s="2"/>
    </row>
    <row r="26" spans="1:3" ht="15">
      <c r="A26" s="5" t="s">
        <v>42</v>
      </c>
      <c r="B26" s="10" t="s">
        <v>43</v>
      </c>
      <c r="C26" s="2"/>
    </row>
    <row r="27" spans="1:3" ht="15">
      <c r="A27" s="5" t="s">
        <v>44</v>
      </c>
      <c r="B27" s="10" t="s">
        <v>41</v>
      </c>
      <c r="C27" s="2"/>
    </row>
    <row r="28" spans="1:3" ht="15">
      <c r="A28" s="5" t="s">
        <v>45</v>
      </c>
      <c r="B28" s="10" t="s">
        <v>41</v>
      </c>
      <c r="C28" s="2"/>
    </row>
    <row r="29" spans="1:3" ht="24.75">
      <c r="A29" s="11" t="s">
        <v>46</v>
      </c>
      <c r="B29" s="10" t="s">
        <v>47</v>
      </c>
      <c r="C29" s="2"/>
    </row>
    <row r="30" spans="1:3" ht="15">
      <c r="A30" s="5" t="s">
        <v>48</v>
      </c>
      <c r="B30" s="10" t="s">
        <v>49</v>
      </c>
      <c r="C30" s="2"/>
    </row>
    <row r="31" spans="1:2" ht="15">
      <c r="A31" s="1" t="s">
        <v>50</v>
      </c>
      <c r="B31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2020-02-05T09:06:55Z</dcterms:created>
  <dcterms:modified xsi:type="dcterms:W3CDTF">2020-02-05T14:02:30Z</dcterms:modified>
  <cp:category/>
  <cp:version/>
  <cp:contentType/>
  <cp:contentStatus/>
</cp:coreProperties>
</file>