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W:\Dokumenty\1 Výběrová řízení\výběrová řízení SUS PK\2024\Teplá balená 2024\konečná verze ZD\"/>
    </mc:Choice>
  </mc:AlternateContent>
  <xr:revisionPtr revIDLastSave="0" documentId="13_ncr:1_{731E3927-02EA-481E-B9C6-750A9603D3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nožství" sheetId="1" r:id="rId1"/>
  </sheets>
  <definedNames>
    <definedName name="_xlnm.Print_Area" localSheetId="0">Množství!$A$1:$T$56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0md9AWKzO94V8RyKDreq04YFxTF9WYR8U9Ues9wNq0="/>
    </ext>
  </extLst>
</workbook>
</file>

<file path=xl/calcChain.xml><?xml version="1.0" encoding="utf-8"?>
<calcChain xmlns="http://schemas.openxmlformats.org/spreadsheetml/2006/main">
  <c r="S5" i="1" l="1"/>
  <c r="L5" i="1"/>
  <c r="M5" i="1" s="1"/>
  <c r="P5" i="1" s="1"/>
  <c r="I8" i="1"/>
  <c r="I5" i="1"/>
  <c r="O5" i="1" l="1"/>
  <c r="R5" i="1" s="1"/>
  <c r="N5" i="1"/>
  <c r="Q5" i="1" s="1"/>
  <c r="F44" i="1"/>
  <c r="G44" i="1"/>
  <c r="E44" i="1"/>
  <c r="L41" i="1"/>
  <c r="O41" i="1" s="1"/>
  <c r="R41" i="1" s="1"/>
  <c r="L38" i="1"/>
  <c r="O38" i="1" s="1"/>
  <c r="L35" i="1"/>
  <c r="M35" i="1" s="1"/>
  <c r="L32" i="1"/>
  <c r="N32" i="1" s="1"/>
  <c r="L29" i="1"/>
  <c r="O29" i="1" s="1"/>
  <c r="L26" i="1"/>
  <c r="O26" i="1" s="1"/>
  <c r="S23" i="1"/>
  <c r="L23" i="1"/>
  <c r="M23" i="1" s="1"/>
  <c r="L20" i="1"/>
  <c r="O20" i="1" s="1"/>
  <c r="L17" i="1"/>
  <c r="M17" i="1" s="1"/>
  <c r="L14" i="1"/>
  <c r="N14" i="1" s="1"/>
  <c r="L11" i="1"/>
  <c r="O11" i="1" s="1"/>
  <c r="R11" i="1" s="1"/>
  <c r="L8" i="1"/>
  <c r="O8" i="1" s="1"/>
  <c r="T5" i="1" l="1"/>
  <c r="N35" i="1"/>
  <c r="Q35" i="1" s="1"/>
  <c r="R29" i="1"/>
  <c r="N26" i="1"/>
  <c r="Q26" i="1" s="1"/>
  <c r="N17" i="1"/>
  <c r="Q17" i="1" s="1"/>
  <c r="O17" i="1"/>
  <c r="M20" i="1"/>
  <c r="P20" i="1" s="1"/>
  <c r="M38" i="1"/>
  <c r="P38" i="1" s="1"/>
  <c r="M41" i="1"/>
  <c r="P41" i="1" s="1"/>
  <c r="N20" i="1"/>
  <c r="Q20" i="1" s="1"/>
  <c r="O32" i="1"/>
  <c r="R32" i="1" s="1"/>
  <c r="N38" i="1"/>
  <c r="Q38" i="1" s="1"/>
  <c r="N41" i="1"/>
  <c r="Q41" i="1" s="1"/>
  <c r="O14" i="1"/>
  <c r="R14" i="1" s="1"/>
  <c r="H20" i="1"/>
  <c r="M26" i="1"/>
  <c r="P26" i="1" s="1"/>
  <c r="P23" i="1"/>
  <c r="M8" i="1"/>
  <c r="P8" i="1" s="1"/>
  <c r="O35" i="1"/>
  <c r="R35" i="1" s="1"/>
  <c r="R17" i="1"/>
  <c r="R20" i="1"/>
  <c r="R8" i="1"/>
  <c r="S41" i="1"/>
  <c r="S38" i="1"/>
  <c r="R38" i="1"/>
  <c r="R26" i="1"/>
  <c r="I11" i="1"/>
  <c r="H11" i="1"/>
  <c r="S11" i="1"/>
  <c r="S35" i="1"/>
  <c r="I35" i="1"/>
  <c r="H35" i="1"/>
  <c r="S17" i="1"/>
  <c r="I17" i="1"/>
  <c r="P17" i="1"/>
  <c r="H17" i="1"/>
  <c r="H26" i="1"/>
  <c r="H8" i="1"/>
  <c r="H14" i="1"/>
  <c r="I14" i="1"/>
  <c r="S14" i="1"/>
  <c r="H32" i="1"/>
  <c r="S32" i="1"/>
  <c r="I32" i="1"/>
  <c r="P35" i="1"/>
  <c r="I26" i="1"/>
  <c r="I29" i="1"/>
  <c r="H29" i="1"/>
  <c r="S29" i="1"/>
  <c r="Q14" i="1"/>
  <c r="Q32" i="1"/>
  <c r="S8" i="1"/>
  <c r="N23" i="1"/>
  <c r="Q23" i="1" s="1"/>
  <c r="N8" i="1"/>
  <c r="Q8" i="1" s="1"/>
  <c r="M11" i="1"/>
  <c r="P11" i="1" s="1"/>
  <c r="O23" i="1"/>
  <c r="R23" i="1" s="1"/>
  <c r="H5" i="1"/>
  <c r="N11" i="1"/>
  <c r="Q11" i="1" s="1"/>
  <c r="M14" i="1"/>
  <c r="P14" i="1" s="1"/>
  <c r="I20" i="1"/>
  <c r="H23" i="1"/>
  <c r="N29" i="1"/>
  <c r="Q29" i="1" s="1"/>
  <c r="M32" i="1"/>
  <c r="P32" i="1" s="1"/>
  <c r="I38" i="1"/>
  <c r="H41" i="1"/>
  <c r="S20" i="1"/>
  <c r="S26" i="1"/>
  <c r="M29" i="1"/>
  <c r="P29" i="1" s="1"/>
  <c r="H38" i="1"/>
  <c r="I23" i="1"/>
  <c r="I41" i="1"/>
  <c r="T41" i="1" l="1"/>
  <c r="I44" i="1"/>
  <c r="T11" i="1"/>
  <c r="T38" i="1"/>
  <c r="T32" i="1"/>
  <c r="T20" i="1"/>
  <c r="T8" i="1"/>
  <c r="T35" i="1"/>
  <c r="T17" i="1"/>
  <c r="T23" i="1"/>
  <c r="T14" i="1"/>
  <c r="T26" i="1"/>
  <c r="T29" i="1"/>
</calcChain>
</file>

<file path=xl/sharedStrings.xml><?xml version="1.0" encoding="utf-8"?>
<sst xmlns="http://schemas.openxmlformats.org/spreadsheetml/2006/main" count="114" uniqueCount="102">
  <si>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</si>
  <si>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</si>
  <si>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</si>
  <si>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</si>
  <si>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</si>
  <si>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</si>
  <si>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</si>
  <si>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</si>
  <si>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</si>
  <si>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</si>
  <si>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</si>
  <si>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</si>
  <si>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</si>
  <si>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</si>
  <si>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</si>
  <si>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</si>
  <si>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</si>
  <si>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</si>
  <si>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</si>
  <si>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Část VZ</t>
  </si>
  <si>
    <t xml:space="preserve">stanovené místo (slovní popis) pro určení limitní  vzdálenosti </t>
  </si>
  <si>
    <t xml:space="preserve">stanovené místo (GPS) pro určení limitní  vzdálenosti </t>
  </si>
  <si>
    <t>předmět plnění  - předpokládaná množství v tunách</t>
  </si>
  <si>
    <t>dojezdová vzdálenost z místa odběru do stanoveného místa (sloupec B, resp. C) - v km (zaokrouhledno na dvě desetinná místa)
max. 40km</t>
  </si>
  <si>
    <t xml:space="preserve">cena dopravy na 1t (vzdálenost místa odběru od stanoveného místa)
I x 14 Kč/t/km </t>
  </si>
  <si>
    <t xml:space="preserve">cena Kč/t 
materiál + doprava
</t>
  </si>
  <si>
    <t>celková cena za požadované množství na stanoveném místě v Kč bez DPH (včetně dopravy)</t>
  </si>
  <si>
    <t>celkové předpokládané množství směsí všech druhů v t součet D+E+F</t>
  </si>
  <si>
    <t>hodnotící kritérium - celková nabídková cena asfaltových směsí vč. dopravy v Kč bez DPH 
součet N+O+P</t>
  </si>
  <si>
    <t>ACO 8</t>
  </si>
  <si>
    <t>ACO 11</t>
  </si>
  <si>
    <t>ACO 8
součet D+J</t>
  </si>
  <si>
    <t>ACO 11
součet E+J</t>
  </si>
  <si>
    <t>ACO 8
součin DxK</t>
  </si>
  <si>
    <t>ACO 11
součin ExL</t>
  </si>
  <si>
    <t>1.</t>
  </si>
  <si>
    <t>Oblast 1 Vysokomýtsko</t>
  </si>
  <si>
    <t xml:space="preserve">Vysoké Mýto, křižovatka I/35 a II/357 </t>
  </si>
  <si>
    <t>49.9445836N, 16.1549642E</t>
  </si>
  <si>
    <t xml:space="preserve">jednotková cena za jednu (1) tunu bez dopravy v Kč bez DPH </t>
  </si>
  <si>
    <t>2.</t>
  </si>
  <si>
    <t>Oblast 2 Žamberecko</t>
  </si>
  <si>
    <t>Pastviny, křižovatka II/312 a III/31218</t>
  </si>
  <si>
    <t>50.0946844N, 16.5661147E</t>
  </si>
  <si>
    <t>3.</t>
  </si>
  <si>
    <t>Oblast 3 Ústecko</t>
  </si>
  <si>
    <t>Česká Třebová, křižovatka I/14 a II/358</t>
  </si>
  <si>
    <t>49.9015450N, 16.4335542E</t>
  </si>
  <si>
    <t>4.</t>
  </si>
  <si>
    <t>Oblast 4 Lanškrounsko</t>
  </si>
  <si>
    <t>Dobrovského 133, 563 01 Lanškroun</t>
  </si>
  <si>
    <t>49.9185028N, 16.6243561E</t>
  </si>
  <si>
    <t>5.</t>
  </si>
  <si>
    <t>Oblast 5 Moravskotřebovsko sever</t>
  </si>
  <si>
    <t>Nádražní 1456/15, 571 01 Moravská Třebová</t>
  </si>
  <si>
    <t>49.7676475N, 16.6604381E</t>
  </si>
  <si>
    <t>6.</t>
  </si>
  <si>
    <t>Oblast 6 Poličsko</t>
  </si>
  <si>
    <t>Starohradská 392, 572 01 Polička</t>
  </si>
  <si>
    <t>49.7155414N, 16.2561500E</t>
  </si>
  <si>
    <t>7.</t>
  </si>
  <si>
    <t>Oblast 7  Moravskotřebovsko jih</t>
  </si>
  <si>
    <t>Jevíčko, křižovatka II/372 a II/374</t>
  </si>
  <si>
    <t>49.6276839N, 16.7111622E</t>
  </si>
  <si>
    <t>8.</t>
  </si>
  <si>
    <t>Oblast 8 Chrudimsko</t>
  </si>
  <si>
    <t>Oblast 11 Třemošnicko</t>
  </si>
  <si>
    <t>Budovatelů 445, 538 43 Třemošnice</t>
  </si>
  <si>
    <t>49.8721406N, 15.5751603E</t>
  </si>
  <si>
    <t>předpokládané množství celkem všechny části (t)</t>
  </si>
  <si>
    <t>Oblast 9 Pardubice Jih</t>
  </si>
  <si>
    <t>Oblast 10 Pardubice Sever</t>
  </si>
  <si>
    <t>Oblast 12 Přeloučsko</t>
  </si>
  <si>
    <t>Oblast 13 Holicko</t>
  </si>
  <si>
    <t xml:space="preserve">sil. II/358, Zaječice </t>
  </si>
  <si>
    <t>49.9124506N, 15.8778808E</t>
  </si>
  <si>
    <t>Dubany, křiž. III/32226 s III/32229</t>
  </si>
  <si>
    <t>49.9956081N, 15.7225178E</t>
  </si>
  <si>
    <t>Staré Ždánice křiž. III/3237 s III/32316</t>
  </si>
  <si>
    <t>50.1244475N, 15.7217453E</t>
  </si>
  <si>
    <t>Jankovice křiž. III/33810 s III/33811</t>
  </si>
  <si>
    <t>50.0106394N, 15.5319875E</t>
  </si>
  <si>
    <t>Poběžovice u Holic, křiž. S MK „U Kříže“</t>
  </si>
  <si>
    <t>50.0929639N, 16.0063831E</t>
  </si>
  <si>
    <t>sloupec B - stanovené místo</t>
  </si>
  <si>
    <t>sloupec C - GPS souřadnice stanoveného místa</t>
  </si>
  <si>
    <t>sloupec D, E a F - předpokládané množství asfaltové směsi v t po dobu účinnosti rámcové dohody</t>
  </si>
  <si>
    <t>sloupec G - nabídková cena v Kč bez DPH (vypočte se automaticky po doplnění jednotkových cen)</t>
  </si>
  <si>
    <t>sloupec J - cena za dopravu na 1t (vzdálenost místa odběru od stanoveného místa)</t>
  </si>
  <si>
    <t>sloupec Q - souhrnné množství asfaltových směsí všech frakcí v dané části VZ</t>
  </si>
  <si>
    <t>předmětem hodnocení je údaj ve sloupci R</t>
  </si>
  <si>
    <t>místo odběru = obalovna živičných směsí (slovní popis) GPS místa odběru;
pozn. zadavatel určuje:
pevná výpočtová cena dopravy 14 Kč/t/km
bez DPH</t>
  </si>
  <si>
    <t>sloupec CH - místo odběru - obalovna (lze uvést i více míst) a GPS souřadnice místa odběru (lze uvést i více míst)</t>
  </si>
  <si>
    <t>sloupec I - dojezdová vzdálenost ze stanoveného místa (sloupec B,C) do místa odběru (sloupec CH) - je-li uvedeno více míst odběru uvádí se nejkratší dojezdová vzdálenost</t>
  </si>
  <si>
    <t>Příloha č. 1 _Položkový rozpočet a dojezdové vzdálenosti: Předpokládaná množství a ceny, místa odběru a vzdálenost - všechny části VZ (Asfaltové směsi pro SÚSPK 2024)</t>
  </si>
  <si>
    <t xml:space="preserve">nabídková cena v Kč bez DPH (bude součástí hodnocení) - vypočte se automaticky z jednotkových cen, 
odběrné místo: obalovna </t>
  </si>
  <si>
    <t>předpoládaná jednotková cena za 1t v Kč bez DPH</t>
  </si>
  <si>
    <t>předpokládaná hodnota  v místě odběru dané části VZ v Kč bez DPH</t>
  </si>
  <si>
    <t>sloupec H - předpokládaná hodnota v místě odběru dané části v Kč bez DPH</t>
  </si>
  <si>
    <t>ACL 16</t>
  </si>
  <si>
    <t>ACL 16
součet F+J</t>
  </si>
  <si>
    <t>ACL 16
součin ExL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</si>
</sst>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-* #,##0.00\ &quot;Kč&quot;_-;\-* #,##0.00\ &quot;Kč&quot;_-;_-* &quot;-&quot;??\ &quot;Kč&quot;_-;_-@"/>
    <numFmt numFmtId="165" formatCode="#,##0_ ;[Red]\-#,##0\ "/>
  </numFmts>
  <fonts count="19" x14ac:knownFonts="1">
    <font>
      <sz val="11"/>
      <color theme="1"/>
      <name val="Calibri"/>
      <scheme val="minor"/>
    </font>
    <font>
      <b/>
      <i/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8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16" xfId="0" applyFont="1" applyFill="1" applyBorder="1"/>
    <xf numFmtId="0" fontId="9" fillId="7" borderId="16" xfId="0" applyFont="1" applyFill="1" applyBorder="1" applyAlignment="1">
      <alignment vertical="center"/>
    </xf>
    <xf numFmtId="4" fontId="9" fillId="7" borderId="16" xfId="0" applyNumberFormat="1" applyFont="1" applyFill="1" applyBorder="1" applyAlignment="1">
      <alignment vertical="center"/>
    </xf>
    <xf numFmtId="4" fontId="10" fillId="7" borderId="18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4" fillId="8" borderId="17" xfId="0" applyFont="1" applyFill="1" applyBorder="1"/>
    <xf numFmtId="0" fontId="4" fillId="8" borderId="16" xfId="0" applyFont="1" applyFill="1" applyBorder="1"/>
    <xf numFmtId="165" fontId="4" fillId="8" borderId="4" xfId="0" applyNumberFormat="1" applyFont="1" applyFill="1" applyBorder="1" applyAlignment="1">
      <alignment horizontal="center"/>
    </xf>
    <xf numFmtId="6" fontId="4" fillId="8" borderId="4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4" fillId="0" borderId="0" xfId="0" applyFont="1"/>
    <xf numFmtId="0" fontId="12" fillId="0" borderId="4" xfId="0" applyFont="1" applyBorder="1" applyAlignment="1">
      <alignment vertical="top" wrapText="1"/>
    </xf>
    <xf numFmtId="0" fontId="9" fillId="7" borderId="1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4" fontId="3" fillId="6" borderId="9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164" fontId="4" fillId="0" borderId="5" xfId="0" applyNumberFormat="1" applyFont="1" applyBorder="1" applyAlignment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1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9" fillId="4" borderId="14" xfId="0" applyNumberFormat="1" applyFont="1" applyFill="1" applyBorder="1" applyAlignment="1">
      <alignment vertical="center"/>
    </xf>
    <xf numFmtId="2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8" borderId="9" xfId="0" applyFont="1" applyFill="1" applyBorder="1" applyAlignment="1">
      <alignment horizontal="center" vertical="center" wrapText="1"/>
    </xf>
    <xf numFmtId="164" fontId="4" fillId="8" borderId="9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1" xfId="0" applyFont="1" applyBorder="1"/>
    <xf numFmtId="0" fontId="9" fillId="0" borderId="19" xfId="0" applyFont="1" applyBorder="1" applyAlignment="1">
      <alignment horizontal="left" vertical="center"/>
    </xf>
    <xf numFmtId="22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2"/>
  <sheetViews>
    <sheetView tabSelected="1" zoomScale="90" zoomScaleNormal="9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5" sqref="J5:J6"/>
    </sheetView>
  </sheetViews>
  <sheetFormatPr defaultColWidth="14.42578125" defaultRowHeight="15" customHeight="1" x14ac:dyDescent="0.25"/>
  <cols>
    <col min="1" max="1" width="3.140625" customWidth="1"/>
    <col min="2" max="2" width="31.28515625" customWidth="1"/>
    <col min="3" max="3" width="19.42578125" customWidth="1"/>
    <col min="4" max="4" width="23" customWidth="1"/>
    <col min="5" max="5" width="9.42578125" customWidth="1"/>
    <col min="6" max="7" width="9" customWidth="1"/>
    <col min="8" max="8" width="18.140625" customWidth="1"/>
    <col min="9" max="9" width="17.28515625" customWidth="1"/>
    <col min="10" max="10" width="16.28515625" customWidth="1"/>
    <col min="11" max="11" width="18.140625" customWidth="1"/>
    <col min="12" max="12" width="14.7109375" customWidth="1"/>
    <col min="13" max="13" width="11.140625" customWidth="1"/>
    <col min="14" max="15" width="10.85546875" customWidth="1"/>
    <col min="16" max="16" width="12.5703125" customWidth="1"/>
    <col min="17" max="17" width="13.5703125" bestFit="1" customWidth="1"/>
    <col min="18" max="18" width="12.5703125" customWidth="1"/>
    <col min="19" max="20" width="17" customWidth="1"/>
  </cols>
  <sheetData>
    <row r="1" spans="1:20" x14ac:dyDescent="0.25">
      <c r="B1" s="45" t="s">
        <v>94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"/>
    </row>
    <row r="2" spans="1:20" x14ac:dyDescent="0.25">
      <c r="A2" s="47" t="s">
        <v>0</v>
      </c>
      <c r="B2" s="48"/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</row>
    <row r="3" spans="1:20" ht="37.5" customHeight="1" x14ac:dyDescent="0.25">
      <c r="A3" s="52" t="s">
        <v>19</v>
      </c>
      <c r="B3" s="53"/>
      <c r="C3" s="56" t="s">
        <v>20</v>
      </c>
      <c r="D3" s="56" t="s">
        <v>21</v>
      </c>
      <c r="E3" s="57" t="s">
        <v>22</v>
      </c>
      <c r="F3" s="58"/>
      <c r="G3" s="59"/>
      <c r="H3" s="49" t="s">
        <v>95</v>
      </c>
      <c r="I3" s="49" t="s">
        <v>97</v>
      </c>
      <c r="J3" s="49" t="s">
        <v>91</v>
      </c>
      <c r="K3" s="49" t="s">
        <v>23</v>
      </c>
      <c r="L3" s="49" t="s">
        <v>24</v>
      </c>
      <c r="M3" s="50" t="s">
        <v>25</v>
      </c>
      <c r="N3" s="51"/>
      <c r="O3" s="48"/>
      <c r="P3" s="50" t="s">
        <v>26</v>
      </c>
      <c r="Q3" s="51"/>
      <c r="R3" s="48"/>
      <c r="S3" s="49" t="s">
        <v>27</v>
      </c>
      <c r="T3" s="49" t="s">
        <v>28</v>
      </c>
    </row>
    <row r="4" spans="1:20" ht="42" customHeight="1" x14ac:dyDescent="0.25">
      <c r="A4" s="54"/>
      <c r="B4" s="55"/>
      <c r="C4" s="41"/>
      <c r="D4" s="41"/>
      <c r="E4" s="6" t="s">
        <v>29</v>
      </c>
      <c r="F4" s="6" t="s">
        <v>30</v>
      </c>
      <c r="G4" s="6" t="s">
        <v>99</v>
      </c>
      <c r="H4" s="41"/>
      <c r="I4" s="41"/>
      <c r="J4" s="41"/>
      <c r="K4" s="41"/>
      <c r="L4" s="41"/>
      <c r="M4" s="6" t="s">
        <v>31</v>
      </c>
      <c r="N4" s="6" t="s">
        <v>32</v>
      </c>
      <c r="O4" s="6" t="s">
        <v>100</v>
      </c>
      <c r="P4" s="6" t="s">
        <v>33</v>
      </c>
      <c r="Q4" s="6" t="s">
        <v>34</v>
      </c>
      <c r="R4" s="6" t="s">
        <v>101</v>
      </c>
      <c r="S4" s="41"/>
      <c r="T4" s="41"/>
    </row>
    <row r="5" spans="1:20" ht="22.7" customHeight="1" x14ac:dyDescent="0.25">
      <c r="A5" s="7" t="s">
        <v>35</v>
      </c>
      <c r="B5" s="8" t="s">
        <v>36</v>
      </c>
      <c r="C5" s="9" t="s">
        <v>37</v>
      </c>
      <c r="D5" s="10" t="s">
        <v>38</v>
      </c>
      <c r="E5" s="35">
        <v>1570</v>
      </c>
      <c r="F5" s="35">
        <v>6200</v>
      </c>
      <c r="G5" s="35">
        <v>950</v>
      </c>
      <c r="H5" s="66">
        <f>E5*E6+F5*F6+G5*G6</f>
        <v>0</v>
      </c>
      <c r="I5" s="42">
        <f>E5*E$45+F5*F$45+G5*G$45</f>
        <v>19089000</v>
      </c>
      <c r="J5" s="70"/>
      <c r="K5" s="67"/>
      <c r="L5" s="60">
        <f>14*K5</f>
        <v>0</v>
      </c>
      <c r="M5" s="60">
        <f>L5+E6</f>
        <v>0</v>
      </c>
      <c r="N5" s="60">
        <f>L5+F6</f>
        <v>0</v>
      </c>
      <c r="O5" s="60">
        <f>L5+G6</f>
        <v>0</v>
      </c>
      <c r="P5" s="61">
        <f>M5*E5</f>
        <v>0</v>
      </c>
      <c r="Q5" s="61">
        <f>N5*F5</f>
        <v>0</v>
      </c>
      <c r="R5" s="61">
        <f>O5*G5</f>
        <v>0</v>
      </c>
      <c r="S5" s="62">
        <f>E5+F5+G5</f>
        <v>8720</v>
      </c>
      <c r="T5" s="40">
        <f>P5+Q5+R5</f>
        <v>0</v>
      </c>
    </row>
    <row r="6" spans="1:20" ht="25.5" customHeight="1" x14ac:dyDescent="0.25">
      <c r="A6" s="65" t="s">
        <v>39</v>
      </c>
      <c r="B6" s="51"/>
      <c r="C6" s="51"/>
      <c r="D6" s="51"/>
      <c r="E6" s="37"/>
      <c r="F6" s="37"/>
      <c r="G6" s="37"/>
      <c r="H6" s="55"/>
      <c r="I6" s="41"/>
      <c r="J6" s="44"/>
      <c r="K6" s="44"/>
      <c r="L6" s="41"/>
      <c r="M6" s="41"/>
      <c r="N6" s="41"/>
      <c r="O6" s="41"/>
      <c r="P6" s="41"/>
      <c r="Q6" s="41"/>
      <c r="R6" s="41"/>
      <c r="S6" s="63"/>
      <c r="T6" s="41"/>
    </row>
    <row r="7" spans="1:20" x14ac:dyDescent="0.25">
      <c r="A7" s="11"/>
      <c r="B7" s="12"/>
      <c r="C7" s="13"/>
      <c r="D7" s="13"/>
      <c r="E7" s="30"/>
      <c r="F7" s="30"/>
      <c r="G7" s="30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6"/>
      <c r="T7" s="17"/>
    </row>
    <row r="8" spans="1:20" ht="22.5" x14ac:dyDescent="0.25">
      <c r="A8" s="18" t="s">
        <v>40</v>
      </c>
      <c r="B8" s="19" t="s">
        <v>41</v>
      </c>
      <c r="C8" s="9" t="s">
        <v>42</v>
      </c>
      <c r="D8" s="20" t="s">
        <v>43</v>
      </c>
      <c r="E8" s="35">
        <v>150</v>
      </c>
      <c r="F8" s="35">
        <v>1500</v>
      </c>
      <c r="G8" s="35">
        <v>50</v>
      </c>
      <c r="H8" s="66">
        <f>E8*E9+F8*F9+G8*G9</f>
        <v>0</v>
      </c>
      <c r="I8" s="42">
        <f>E8*E$45+F8*F$45+G8*G$45</f>
        <v>3735000</v>
      </c>
      <c r="J8" s="69"/>
      <c r="K8" s="67"/>
      <c r="L8" s="60">
        <f>14*K8</f>
        <v>0</v>
      </c>
      <c r="M8" s="60">
        <f>L8+E9</f>
        <v>0</v>
      </c>
      <c r="N8" s="60">
        <f>L8+F9</f>
        <v>0</v>
      </c>
      <c r="O8" s="60">
        <f>L8+G9</f>
        <v>0</v>
      </c>
      <c r="P8" s="61">
        <f>M8*E8</f>
        <v>0</v>
      </c>
      <c r="Q8" s="61">
        <f>N8*F8</f>
        <v>0</v>
      </c>
      <c r="R8" s="61">
        <f>O8*G8</f>
        <v>0</v>
      </c>
      <c r="S8" s="62">
        <f>E8+F8+G8</f>
        <v>1700</v>
      </c>
      <c r="T8" s="40">
        <f>P8+Q8+R8</f>
        <v>0</v>
      </c>
    </row>
    <row r="9" spans="1:20" ht="22.7" customHeight="1" x14ac:dyDescent="0.25">
      <c r="A9" s="65" t="s">
        <v>39</v>
      </c>
      <c r="B9" s="51"/>
      <c r="C9" s="51"/>
      <c r="D9" s="51"/>
      <c r="E9" s="37"/>
      <c r="F9" s="37"/>
      <c r="G9" s="37"/>
      <c r="H9" s="55"/>
      <c r="I9" s="41"/>
      <c r="J9" s="44"/>
      <c r="K9" s="44"/>
      <c r="L9" s="41"/>
      <c r="M9" s="41"/>
      <c r="N9" s="41"/>
      <c r="O9" s="41"/>
      <c r="P9" s="41"/>
      <c r="Q9" s="41"/>
      <c r="R9" s="41"/>
      <c r="S9" s="63"/>
      <c r="T9" s="41"/>
    </row>
    <row r="10" spans="1:20" x14ac:dyDescent="0.25">
      <c r="A10" s="11"/>
      <c r="B10" s="12"/>
      <c r="C10" s="13"/>
      <c r="D10" s="13"/>
      <c r="E10" s="30"/>
      <c r="F10" s="30"/>
      <c r="G10" s="30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6"/>
      <c r="T10" s="17"/>
    </row>
    <row r="11" spans="1:20" ht="22.7" customHeight="1" x14ac:dyDescent="0.25">
      <c r="A11" s="18" t="s">
        <v>44</v>
      </c>
      <c r="B11" s="19" t="s">
        <v>45</v>
      </c>
      <c r="C11" s="9" t="s">
        <v>46</v>
      </c>
      <c r="D11" s="20" t="s">
        <v>47</v>
      </c>
      <c r="E11" s="35">
        <v>1700</v>
      </c>
      <c r="F11" s="35">
        <v>3000</v>
      </c>
      <c r="G11" s="35">
        <v>130</v>
      </c>
      <c r="H11" s="66">
        <f>E11*E12+F11*F12+G11*G12</f>
        <v>0</v>
      </c>
      <c r="I11" s="42">
        <f>E11*E$45+F11*F$45+G11*G$45</f>
        <v>10613000</v>
      </c>
      <c r="J11" s="43"/>
      <c r="K11" s="67"/>
      <c r="L11" s="60">
        <f>14*K11</f>
        <v>0</v>
      </c>
      <c r="M11" s="60">
        <f>L11+E12</f>
        <v>0</v>
      </c>
      <c r="N11" s="60">
        <f>L11+F12</f>
        <v>0</v>
      </c>
      <c r="O11" s="60">
        <f>L11+G12</f>
        <v>0</v>
      </c>
      <c r="P11" s="61">
        <f>M11*E11</f>
        <v>0</v>
      </c>
      <c r="Q11" s="61">
        <f>N11*F11</f>
        <v>0</v>
      </c>
      <c r="R11" s="61">
        <f>O11*G11</f>
        <v>0</v>
      </c>
      <c r="S11" s="62">
        <f>E11+F11+G11</f>
        <v>4830</v>
      </c>
      <c r="T11" s="40">
        <f>P11+Q11+R11</f>
        <v>0</v>
      </c>
    </row>
    <row r="12" spans="1:20" ht="22.7" customHeight="1" x14ac:dyDescent="0.25">
      <c r="A12" s="65" t="s">
        <v>39</v>
      </c>
      <c r="B12" s="51"/>
      <c r="C12" s="51"/>
      <c r="D12" s="51"/>
      <c r="E12" s="37"/>
      <c r="F12" s="37"/>
      <c r="G12" s="37"/>
      <c r="H12" s="55"/>
      <c r="I12" s="41"/>
      <c r="J12" s="44"/>
      <c r="K12" s="44"/>
      <c r="L12" s="41"/>
      <c r="M12" s="41"/>
      <c r="N12" s="41"/>
      <c r="O12" s="41"/>
      <c r="P12" s="41"/>
      <c r="Q12" s="41"/>
      <c r="R12" s="41"/>
      <c r="S12" s="63"/>
      <c r="T12" s="41"/>
    </row>
    <row r="13" spans="1:20" x14ac:dyDescent="0.25">
      <c r="A13" s="11"/>
      <c r="B13" s="12"/>
      <c r="C13" s="13"/>
      <c r="D13" s="13"/>
      <c r="E13" s="30"/>
      <c r="F13" s="30"/>
      <c r="G13" s="30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6"/>
      <c r="T13" s="17"/>
    </row>
    <row r="14" spans="1:20" ht="22.5" x14ac:dyDescent="0.25">
      <c r="A14" s="18" t="s">
        <v>48</v>
      </c>
      <c r="B14" s="19" t="s">
        <v>49</v>
      </c>
      <c r="C14" s="9" t="s">
        <v>50</v>
      </c>
      <c r="D14" s="20" t="s">
        <v>51</v>
      </c>
      <c r="E14" s="35">
        <v>350</v>
      </c>
      <c r="F14" s="35">
        <v>2600</v>
      </c>
      <c r="G14" s="35">
        <v>0</v>
      </c>
      <c r="H14" s="66">
        <f>E14*E15+F14*F15+G14*G15</f>
        <v>0</v>
      </c>
      <c r="I14" s="42">
        <f>E14*E$45+F14*F$45+G14*G$45</f>
        <v>6490000</v>
      </c>
      <c r="J14" s="43"/>
      <c r="K14" s="67"/>
      <c r="L14" s="60">
        <f>14*K14</f>
        <v>0</v>
      </c>
      <c r="M14" s="60">
        <f>L14+E15</f>
        <v>0</v>
      </c>
      <c r="N14" s="60">
        <f>L14+F15</f>
        <v>0</v>
      </c>
      <c r="O14" s="60">
        <f>L14+G15</f>
        <v>0</v>
      </c>
      <c r="P14" s="61">
        <f>M14*E14</f>
        <v>0</v>
      </c>
      <c r="Q14" s="61">
        <f>N14*F14</f>
        <v>0</v>
      </c>
      <c r="R14" s="61">
        <f>O14*G14</f>
        <v>0</v>
      </c>
      <c r="S14" s="62">
        <f>E14+F14+G14</f>
        <v>2950</v>
      </c>
      <c r="T14" s="40">
        <f>P14+Q14+R14</f>
        <v>0</v>
      </c>
    </row>
    <row r="15" spans="1:20" ht="22.7" customHeight="1" x14ac:dyDescent="0.25">
      <c r="A15" s="65" t="s">
        <v>39</v>
      </c>
      <c r="B15" s="51"/>
      <c r="C15" s="51"/>
      <c r="D15" s="51"/>
      <c r="E15" s="37"/>
      <c r="F15" s="37"/>
      <c r="G15" s="37"/>
      <c r="H15" s="55"/>
      <c r="I15" s="41"/>
      <c r="J15" s="44"/>
      <c r="K15" s="44"/>
      <c r="L15" s="41"/>
      <c r="M15" s="41"/>
      <c r="N15" s="41"/>
      <c r="O15" s="41"/>
      <c r="P15" s="41"/>
      <c r="Q15" s="41"/>
      <c r="R15" s="41"/>
      <c r="S15" s="63"/>
      <c r="T15" s="41"/>
    </row>
    <row r="16" spans="1:20" x14ac:dyDescent="0.25">
      <c r="A16" s="11"/>
      <c r="B16" s="12"/>
      <c r="C16" s="13"/>
      <c r="D16" s="13"/>
      <c r="E16" s="30"/>
      <c r="F16" s="30"/>
      <c r="G16" s="30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6"/>
      <c r="T16" s="17"/>
    </row>
    <row r="17" spans="1:20" ht="22.7" customHeight="1" x14ac:dyDescent="0.25">
      <c r="A17" s="18" t="s">
        <v>52</v>
      </c>
      <c r="B17" s="19" t="s">
        <v>53</v>
      </c>
      <c r="C17" s="9" t="s">
        <v>54</v>
      </c>
      <c r="D17" s="20" t="s">
        <v>55</v>
      </c>
      <c r="E17" s="35">
        <v>350</v>
      </c>
      <c r="F17" s="35">
        <v>2450</v>
      </c>
      <c r="G17" s="35">
        <v>650</v>
      </c>
      <c r="H17" s="66">
        <f>E17*E18+F17*F18+G17*G18</f>
        <v>0</v>
      </c>
      <c r="I17" s="42">
        <f>E17*E$45+F17*F$45+G17*G$45</f>
        <v>7525000</v>
      </c>
      <c r="J17" s="68"/>
      <c r="K17" s="67"/>
      <c r="L17" s="60">
        <f>14*K17</f>
        <v>0</v>
      </c>
      <c r="M17" s="60">
        <f>L17+E18</f>
        <v>0</v>
      </c>
      <c r="N17" s="60">
        <f>L17+F18</f>
        <v>0</v>
      </c>
      <c r="O17" s="60">
        <f>L17+G18</f>
        <v>0</v>
      </c>
      <c r="P17" s="61">
        <f>M17*E17</f>
        <v>0</v>
      </c>
      <c r="Q17" s="61">
        <f>N17*F17</f>
        <v>0</v>
      </c>
      <c r="R17" s="61">
        <f>O17*G17</f>
        <v>0</v>
      </c>
      <c r="S17" s="62">
        <f>E17+F17+G17</f>
        <v>3450</v>
      </c>
      <c r="T17" s="40">
        <f>P17+Q17+R17</f>
        <v>0</v>
      </c>
    </row>
    <row r="18" spans="1:20" ht="22.7" customHeight="1" x14ac:dyDescent="0.25">
      <c r="A18" s="65" t="s">
        <v>39</v>
      </c>
      <c r="B18" s="51"/>
      <c r="C18" s="51"/>
      <c r="D18" s="51"/>
      <c r="E18" s="37"/>
      <c r="F18" s="37"/>
      <c r="G18" s="37"/>
      <c r="H18" s="55"/>
      <c r="I18" s="41"/>
      <c r="J18" s="44"/>
      <c r="K18" s="44"/>
      <c r="L18" s="41"/>
      <c r="M18" s="41"/>
      <c r="N18" s="41"/>
      <c r="O18" s="41"/>
      <c r="P18" s="41"/>
      <c r="Q18" s="41"/>
      <c r="R18" s="41"/>
      <c r="S18" s="63"/>
      <c r="T18" s="41"/>
    </row>
    <row r="19" spans="1:20" x14ac:dyDescent="0.25">
      <c r="A19" s="11"/>
      <c r="B19" s="12"/>
      <c r="C19" s="13"/>
      <c r="D19" s="13"/>
      <c r="E19" s="30"/>
      <c r="F19" s="30"/>
      <c r="G19" s="30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6"/>
      <c r="T19" s="17"/>
    </row>
    <row r="20" spans="1:20" ht="22.5" x14ac:dyDescent="0.25">
      <c r="A20" s="18" t="s">
        <v>56</v>
      </c>
      <c r="B20" s="19" t="s">
        <v>57</v>
      </c>
      <c r="C20" s="9" t="s">
        <v>58</v>
      </c>
      <c r="D20" s="20" t="s">
        <v>59</v>
      </c>
      <c r="E20" s="35">
        <v>1250</v>
      </c>
      <c r="F20" s="35">
        <v>2900</v>
      </c>
      <c r="G20" s="35">
        <v>400</v>
      </c>
      <c r="H20" s="66">
        <f>E20*E21+F20*F21+G20*G21</f>
        <v>0</v>
      </c>
      <c r="I20" s="42">
        <f>E20*E$45+F20*F$45+G20*G$45</f>
        <v>9970000</v>
      </c>
      <c r="J20" s="68"/>
      <c r="K20" s="67"/>
      <c r="L20" s="60">
        <f>14*K20</f>
        <v>0</v>
      </c>
      <c r="M20" s="60">
        <f>L20+E21</f>
        <v>0</v>
      </c>
      <c r="N20" s="60">
        <f>L20+F21</f>
        <v>0</v>
      </c>
      <c r="O20" s="60">
        <f>L20+G21</f>
        <v>0</v>
      </c>
      <c r="P20" s="61">
        <f>M20*E20</f>
        <v>0</v>
      </c>
      <c r="Q20" s="61">
        <f>N20*F20</f>
        <v>0</v>
      </c>
      <c r="R20" s="61">
        <f>O20*G20</f>
        <v>0</v>
      </c>
      <c r="S20" s="62">
        <f>E20+F20+G20</f>
        <v>4550</v>
      </c>
      <c r="T20" s="40">
        <f>P20+Q20+R20</f>
        <v>0</v>
      </c>
    </row>
    <row r="21" spans="1:20" ht="22.7" customHeight="1" x14ac:dyDescent="0.25">
      <c r="A21" s="65" t="s">
        <v>39</v>
      </c>
      <c r="B21" s="51"/>
      <c r="C21" s="51"/>
      <c r="D21" s="51"/>
      <c r="E21" s="37"/>
      <c r="F21" s="37"/>
      <c r="G21" s="37"/>
      <c r="H21" s="55"/>
      <c r="I21" s="41"/>
      <c r="J21" s="44"/>
      <c r="K21" s="44"/>
      <c r="L21" s="41"/>
      <c r="M21" s="41"/>
      <c r="N21" s="41"/>
      <c r="O21" s="41"/>
      <c r="P21" s="41"/>
      <c r="Q21" s="41"/>
      <c r="R21" s="41"/>
      <c r="S21" s="63"/>
      <c r="T21" s="41"/>
    </row>
    <row r="22" spans="1:20" ht="15.75" customHeight="1" x14ac:dyDescent="0.25">
      <c r="A22" s="11"/>
      <c r="B22" s="12"/>
      <c r="C22" s="13"/>
      <c r="D22" s="13"/>
      <c r="E22" s="30"/>
      <c r="F22" s="30"/>
      <c r="G22" s="30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6"/>
      <c r="T22" s="17"/>
    </row>
    <row r="23" spans="1:20" ht="22.5" x14ac:dyDescent="0.25">
      <c r="A23" s="18" t="s">
        <v>60</v>
      </c>
      <c r="B23" s="19" t="s">
        <v>61</v>
      </c>
      <c r="C23" s="9" t="s">
        <v>62</v>
      </c>
      <c r="D23" s="20" t="s">
        <v>63</v>
      </c>
      <c r="E23" s="35">
        <v>0</v>
      </c>
      <c r="F23" s="35">
        <v>1100</v>
      </c>
      <c r="G23" s="35">
        <v>0</v>
      </c>
      <c r="H23" s="66">
        <f>E23*E24+F23*F24+G23*G24</f>
        <v>0</v>
      </c>
      <c r="I23" s="42">
        <f>E23*E$45+F23*F$45+G23*G$45</f>
        <v>2420000</v>
      </c>
      <c r="J23" s="68"/>
      <c r="K23" s="67"/>
      <c r="L23" s="60">
        <f>14*K23</f>
        <v>0</v>
      </c>
      <c r="M23" s="60">
        <f>L23+E24</f>
        <v>0</v>
      </c>
      <c r="N23" s="60">
        <f>L23+F24</f>
        <v>0</v>
      </c>
      <c r="O23" s="60">
        <f>L23+G24</f>
        <v>0</v>
      </c>
      <c r="P23" s="61">
        <f>M23*E23</f>
        <v>0</v>
      </c>
      <c r="Q23" s="61">
        <f>N23*F23</f>
        <v>0</v>
      </c>
      <c r="R23" s="61">
        <f>O23*G23</f>
        <v>0</v>
      </c>
      <c r="S23" s="62">
        <f>E23+F23+G23</f>
        <v>1100</v>
      </c>
      <c r="T23" s="40">
        <f>P23+Q23+R23</f>
        <v>0</v>
      </c>
    </row>
    <row r="24" spans="1:20" ht="22.7" customHeight="1" x14ac:dyDescent="0.25">
      <c r="A24" s="65" t="s">
        <v>39</v>
      </c>
      <c r="B24" s="51"/>
      <c r="C24" s="51"/>
      <c r="D24" s="51"/>
      <c r="E24" s="37"/>
      <c r="F24" s="37"/>
      <c r="G24" s="37"/>
      <c r="H24" s="55"/>
      <c r="I24" s="41"/>
      <c r="J24" s="44"/>
      <c r="K24" s="44"/>
      <c r="L24" s="41"/>
      <c r="M24" s="41"/>
      <c r="N24" s="41"/>
      <c r="O24" s="41"/>
      <c r="P24" s="41"/>
      <c r="Q24" s="41"/>
      <c r="R24" s="41"/>
      <c r="S24" s="63"/>
      <c r="T24" s="41"/>
    </row>
    <row r="25" spans="1:20" ht="15.75" customHeight="1" x14ac:dyDescent="0.25">
      <c r="A25" s="11"/>
      <c r="B25" s="12"/>
      <c r="C25" s="13"/>
      <c r="D25" s="13"/>
      <c r="E25" s="30"/>
      <c r="F25" s="30"/>
      <c r="G25" s="30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6"/>
      <c r="T25" s="17"/>
    </row>
    <row r="26" spans="1:20" x14ac:dyDescent="0.25">
      <c r="A26" s="18" t="s">
        <v>64</v>
      </c>
      <c r="B26" s="19" t="s">
        <v>65</v>
      </c>
      <c r="C26" s="9" t="s">
        <v>74</v>
      </c>
      <c r="D26" s="20" t="s">
        <v>75</v>
      </c>
      <c r="E26" s="35">
        <v>1400</v>
      </c>
      <c r="F26" s="35">
        <v>9600</v>
      </c>
      <c r="G26" s="35">
        <v>2500</v>
      </c>
      <c r="H26" s="66">
        <f>E26*E27+F26*F27+G26*G27</f>
        <v>0</v>
      </c>
      <c r="I26" s="42">
        <f>E26*E$45+F26*F$45+G26*G$45</f>
        <v>29450000</v>
      </c>
      <c r="J26" s="68"/>
      <c r="K26" s="67"/>
      <c r="L26" s="60">
        <f>14*K26</f>
        <v>0</v>
      </c>
      <c r="M26" s="60">
        <f>L26+E27</f>
        <v>0</v>
      </c>
      <c r="N26" s="60">
        <f>L26+F27</f>
        <v>0</v>
      </c>
      <c r="O26" s="60">
        <f>L26+G27</f>
        <v>0</v>
      </c>
      <c r="P26" s="61">
        <f>M26*E26</f>
        <v>0</v>
      </c>
      <c r="Q26" s="61">
        <f>N26*F26</f>
        <v>0</v>
      </c>
      <c r="R26" s="61">
        <f>O26*G26</f>
        <v>0</v>
      </c>
      <c r="S26" s="62">
        <f>E26+F26+G26</f>
        <v>13500</v>
      </c>
      <c r="T26" s="40">
        <f>P26+Q26+R26</f>
        <v>0</v>
      </c>
    </row>
    <row r="27" spans="1:20" ht="22.7" customHeight="1" x14ac:dyDescent="0.25">
      <c r="A27" s="65" t="s">
        <v>39</v>
      </c>
      <c r="B27" s="51"/>
      <c r="C27" s="51"/>
      <c r="D27" s="51"/>
      <c r="E27" s="38"/>
      <c r="F27" s="38"/>
      <c r="G27" s="38"/>
      <c r="H27" s="55"/>
      <c r="I27" s="41"/>
      <c r="J27" s="44"/>
      <c r="K27" s="44"/>
      <c r="L27" s="41"/>
      <c r="M27" s="41"/>
      <c r="N27" s="41"/>
      <c r="O27" s="41"/>
      <c r="P27" s="41"/>
      <c r="Q27" s="41"/>
      <c r="R27" s="41"/>
      <c r="S27" s="63"/>
      <c r="T27" s="41"/>
    </row>
    <row r="28" spans="1:20" ht="15.75" customHeight="1" x14ac:dyDescent="0.25">
      <c r="A28" s="11"/>
      <c r="B28" s="12"/>
      <c r="C28" s="13"/>
      <c r="D28" s="13"/>
      <c r="E28" s="30"/>
      <c r="F28" s="30"/>
      <c r="G28" s="30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16"/>
      <c r="T28" s="17"/>
    </row>
    <row r="29" spans="1:20" ht="22.5" x14ac:dyDescent="0.25">
      <c r="A29" s="18">
        <v>9</v>
      </c>
      <c r="B29" s="19" t="s">
        <v>70</v>
      </c>
      <c r="C29" s="9" t="s">
        <v>76</v>
      </c>
      <c r="D29" s="20" t="s">
        <v>77</v>
      </c>
      <c r="E29" s="36">
        <v>50</v>
      </c>
      <c r="F29" s="36">
        <v>2950</v>
      </c>
      <c r="G29" s="36">
        <v>0</v>
      </c>
      <c r="H29" s="66">
        <f>E29*E30+F29*F30+G29*G30</f>
        <v>0</v>
      </c>
      <c r="I29" s="42">
        <f>E29*E$45+F29*F$45+G29*G$45</f>
        <v>6600000</v>
      </c>
      <c r="J29" s="68"/>
      <c r="K29" s="67"/>
      <c r="L29" s="60">
        <f>14*K29</f>
        <v>0</v>
      </c>
      <c r="M29" s="60">
        <f>L29+E30</f>
        <v>0</v>
      </c>
      <c r="N29" s="60">
        <f>L29+F30</f>
        <v>0</v>
      </c>
      <c r="O29" s="60">
        <f>L29+G30</f>
        <v>0</v>
      </c>
      <c r="P29" s="61">
        <f>M29*E29</f>
        <v>0</v>
      </c>
      <c r="Q29" s="61">
        <f>N29*F29</f>
        <v>0</v>
      </c>
      <c r="R29" s="61">
        <f>O29*G29</f>
        <v>0</v>
      </c>
      <c r="S29" s="62">
        <f>E29+F29+G29</f>
        <v>3000</v>
      </c>
      <c r="T29" s="40">
        <f>P29+Q29+R29</f>
        <v>0</v>
      </c>
    </row>
    <row r="30" spans="1:20" ht="22.7" customHeight="1" x14ac:dyDescent="0.25">
      <c r="A30" s="65" t="s">
        <v>39</v>
      </c>
      <c r="B30" s="51"/>
      <c r="C30" s="51"/>
      <c r="D30" s="51"/>
      <c r="E30" s="39"/>
      <c r="F30" s="39"/>
      <c r="G30" s="39"/>
      <c r="H30" s="41"/>
      <c r="I30" s="41"/>
      <c r="J30" s="44"/>
      <c r="K30" s="44"/>
      <c r="L30" s="41"/>
      <c r="M30" s="41"/>
      <c r="N30" s="41"/>
      <c r="O30" s="41"/>
      <c r="P30" s="41"/>
      <c r="Q30" s="41"/>
      <c r="R30" s="41"/>
      <c r="S30" s="63"/>
      <c r="T30" s="41"/>
    </row>
    <row r="31" spans="1:20" ht="15.75" customHeight="1" x14ac:dyDescent="0.25">
      <c r="A31" s="11"/>
      <c r="B31" s="12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5"/>
      <c r="P31" s="15"/>
      <c r="Q31" s="15"/>
      <c r="R31" s="15"/>
      <c r="S31" s="16"/>
      <c r="T31" s="17"/>
    </row>
    <row r="32" spans="1:20" ht="22.5" x14ac:dyDescent="0.25">
      <c r="A32" s="18">
        <v>10</v>
      </c>
      <c r="B32" s="19" t="s">
        <v>71</v>
      </c>
      <c r="C32" s="9" t="s">
        <v>78</v>
      </c>
      <c r="D32" s="20" t="s">
        <v>79</v>
      </c>
      <c r="E32" s="36">
        <v>0</v>
      </c>
      <c r="F32" s="36">
        <v>3250</v>
      </c>
      <c r="G32" s="36">
        <v>0</v>
      </c>
      <c r="H32" s="66">
        <f>E32*E33+F32*F33+G32*G33</f>
        <v>0</v>
      </c>
      <c r="I32" s="42">
        <f>E32*E$45+F32*F$45+G32*G$45</f>
        <v>7150000</v>
      </c>
      <c r="J32" s="68"/>
      <c r="K32" s="67"/>
      <c r="L32" s="60">
        <f>14*K32</f>
        <v>0</v>
      </c>
      <c r="M32" s="60">
        <f>L32+E33</f>
        <v>0</v>
      </c>
      <c r="N32" s="60">
        <f>L32+F33</f>
        <v>0</v>
      </c>
      <c r="O32" s="60">
        <f>L32+G33</f>
        <v>0</v>
      </c>
      <c r="P32" s="61">
        <f>M32*E32</f>
        <v>0</v>
      </c>
      <c r="Q32" s="61">
        <f>N32*F32</f>
        <v>0</v>
      </c>
      <c r="R32" s="61">
        <f>O32*G32</f>
        <v>0</v>
      </c>
      <c r="S32" s="62">
        <f>E32+F32+G32</f>
        <v>3250</v>
      </c>
      <c r="T32" s="40">
        <f>P32+Q32+R32</f>
        <v>0</v>
      </c>
    </row>
    <row r="33" spans="1:20" ht="22.7" customHeight="1" x14ac:dyDescent="0.25">
      <c r="A33" s="65" t="s">
        <v>39</v>
      </c>
      <c r="B33" s="51"/>
      <c r="C33" s="51"/>
      <c r="D33" s="51"/>
      <c r="E33" s="39"/>
      <c r="F33" s="39"/>
      <c r="G33" s="39"/>
      <c r="H33" s="41"/>
      <c r="I33" s="41"/>
      <c r="J33" s="44"/>
      <c r="K33" s="44"/>
      <c r="L33" s="41"/>
      <c r="M33" s="41"/>
      <c r="N33" s="41"/>
      <c r="O33" s="41"/>
      <c r="P33" s="41"/>
      <c r="Q33" s="41"/>
      <c r="R33" s="41"/>
      <c r="S33" s="63"/>
      <c r="T33" s="41"/>
    </row>
    <row r="34" spans="1:20" ht="15.75" customHeight="1" x14ac:dyDescent="0.25">
      <c r="A34" s="11"/>
      <c r="B34" s="12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6"/>
      <c r="T34" s="17"/>
    </row>
    <row r="35" spans="1:20" ht="22.5" x14ac:dyDescent="0.25">
      <c r="A35" s="18">
        <v>11</v>
      </c>
      <c r="B35" s="19" t="s">
        <v>66</v>
      </c>
      <c r="C35" s="9" t="s">
        <v>67</v>
      </c>
      <c r="D35" s="20" t="s">
        <v>68</v>
      </c>
      <c r="E35" s="36">
        <v>300</v>
      </c>
      <c r="F35" s="36">
        <v>950</v>
      </c>
      <c r="G35" s="36">
        <v>0</v>
      </c>
      <c r="H35" s="66">
        <f>E35*E36+F35*F36+G35*G36</f>
        <v>0</v>
      </c>
      <c r="I35" s="42">
        <f>E35*E$45+F35*F$45+G35*G$45</f>
        <v>2750000</v>
      </c>
      <c r="J35" s="68"/>
      <c r="K35" s="67"/>
      <c r="L35" s="60">
        <f>14*K35</f>
        <v>0</v>
      </c>
      <c r="M35" s="60">
        <f>L35+E36</f>
        <v>0</v>
      </c>
      <c r="N35" s="60">
        <f>L35+F36</f>
        <v>0</v>
      </c>
      <c r="O35" s="60">
        <f>L35+G36</f>
        <v>0</v>
      </c>
      <c r="P35" s="61">
        <f>M35*E35</f>
        <v>0</v>
      </c>
      <c r="Q35" s="61">
        <f>N35*F35</f>
        <v>0</v>
      </c>
      <c r="R35" s="61">
        <f>O35*G35</f>
        <v>0</v>
      </c>
      <c r="S35" s="62">
        <f>E35+F35+G35</f>
        <v>1250</v>
      </c>
      <c r="T35" s="40">
        <f>P35+Q35+R35</f>
        <v>0</v>
      </c>
    </row>
    <row r="36" spans="1:20" ht="22.7" customHeight="1" x14ac:dyDescent="0.25">
      <c r="A36" s="65" t="s">
        <v>39</v>
      </c>
      <c r="B36" s="51"/>
      <c r="C36" s="51"/>
      <c r="D36" s="51"/>
      <c r="E36" s="39"/>
      <c r="F36" s="39"/>
      <c r="G36" s="39"/>
      <c r="H36" s="41"/>
      <c r="I36" s="41"/>
      <c r="J36" s="44"/>
      <c r="K36" s="44"/>
      <c r="L36" s="41"/>
      <c r="M36" s="41"/>
      <c r="N36" s="41"/>
      <c r="O36" s="41"/>
      <c r="P36" s="41"/>
      <c r="Q36" s="41"/>
      <c r="R36" s="41"/>
      <c r="S36" s="63"/>
      <c r="T36" s="41"/>
    </row>
    <row r="37" spans="1:20" ht="15.75" customHeight="1" x14ac:dyDescent="0.25">
      <c r="A37" s="11"/>
      <c r="B37" s="12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15"/>
      <c r="P37" s="15"/>
      <c r="Q37" s="15"/>
      <c r="R37" s="15"/>
      <c r="S37" s="16"/>
      <c r="T37" s="17"/>
    </row>
    <row r="38" spans="1:20" ht="22.5" x14ac:dyDescent="0.25">
      <c r="A38" s="18">
        <v>12</v>
      </c>
      <c r="B38" s="19" t="s">
        <v>72</v>
      </c>
      <c r="C38" s="29" t="s">
        <v>80</v>
      </c>
      <c r="D38" s="20" t="s">
        <v>81</v>
      </c>
      <c r="E38" s="36">
        <v>250</v>
      </c>
      <c r="F38" s="36">
        <v>920</v>
      </c>
      <c r="G38" s="36">
        <v>920</v>
      </c>
      <c r="H38" s="66">
        <f>E38*E39+F38*F39+G38*G39</f>
        <v>0</v>
      </c>
      <c r="I38" s="42">
        <f>E38*E$45+F38*F$45+G38*G$45</f>
        <v>4506000</v>
      </c>
      <c r="J38" s="68"/>
      <c r="K38" s="67"/>
      <c r="L38" s="60">
        <f>14*K38</f>
        <v>0</v>
      </c>
      <c r="M38" s="60">
        <f>L38+E39</f>
        <v>0</v>
      </c>
      <c r="N38" s="60">
        <f>L38+F39</f>
        <v>0</v>
      </c>
      <c r="O38" s="60">
        <f>L38+G39</f>
        <v>0</v>
      </c>
      <c r="P38" s="61">
        <f>M38*E38</f>
        <v>0</v>
      </c>
      <c r="Q38" s="61">
        <f>N38*F38</f>
        <v>0</v>
      </c>
      <c r="R38" s="61">
        <f>O38*G38</f>
        <v>0</v>
      </c>
      <c r="S38" s="62">
        <f>E38+F38+G38</f>
        <v>2090</v>
      </c>
      <c r="T38" s="40">
        <f>P38+Q38+R38</f>
        <v>0</v>
      </c>
    </row>
    <row r="39" spans="1:20" ht="22.7" customHeight="1" x14ac:dyDescent="0.25">
      <c r="A39" s="65" t="s">
        <v>39</v>
      </c>
      <c r="B39" s="51"/>
      <c r="C39" s="51"/>
      <c r="D39" s="51"/>
      <c r="E39" s="39"/>
      <c r="F39" s="39"/>
      <c r="G39" s="39"/>
      <c r="H39" s="41"/>
      <c r="I39" s="41"/>
      <c r="J39" s="44"/>
      <c r="K39" s="44"/>
      <c r="L39" s="41"/>
      <c r="M39" s="41"/>
      <c r="N39" s="41"/>
      <c r="O39" s="41"/>
      <c r="P39" s="41"/>
      <c r="Q39" s="41"/>
      <c r="R39" s="41"/>
      <c r="S39" s="63"/>
      <c r="T39" s="41"/>
    </row>
    <row r="40" spans="1:20" ht="15.75" customHeight="1" x14ac:dyDescent="0.25">
      <c r="A40" s="11"/>
      <c r="B40" s="12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6"/>
      <c r="T40" s="17"/>
    </row>
    <row r="41" spans="1:20" ht="22.5" x14ac:dyDescent="0.25">
      <c r="A41" s="18">
        <v>13</v>
      </c>
      <c r="B41" s="19" t="s">
        <v>73</v>
      </c>
      <c r="C41" s="29" t="s">
        <v>82</v>
      </c>
      <c r="D41" s="20" t="s">
        <v>83</v>
      </c>
      <c r="E41" s="36">
        <v>400</v>
      </c>
      <c r="F41" s="36">
        <v>2040</v>
      </c>
      <c r="G41" s="36">
        <v>0</v>
      </c>
      <c r="H41" s="66">
        <f>E41*E42+F41*F42+G41*G42</f>
        <v>0</v>
      </c>
      <c r="I41" s="42">
        <f>E41*E$45+F41*F$45+G41*G$45</f>
        <v>5368000</v>
      </c>
      <c r="J41" s="68"/>
      <c r="K41" s="67"/>
      <c r="L41" s="60">
        <f>14*K41</f>
        <v>0</v>
      </c>
      <c r="M41" s="60">
        <f>L41+E42</f>
        <v>0</v>
      </c>
      <c r="N41" s="60">
        <f>L41+F42</f>
        <v>0</v>
      </c>
      <c r="O41" s="60">
        <f>L41+G42</f>
        <v>0</v>
      </c>
      <c r="P41" s="61">
        <f>M41*E41</f>
        <v>0</v>
      </c>
      <c r="Q41" s="61">
        <f>N41*F41</f>
        <v>0</v>
      </c>
      <c r="R41" s="61">
        <f>O41*G41</f>
        <v>0</v>
      </c>
      <c r="S41" s="62">
        <f>E41+F41+G41</f>
        <v>2440</v>
      </c>
      <c r="T41" s="40">
        <f>P41+Q41+R41</f>
        <v>0</v>
      </c>
    </row>
    <row r="42" spans="1:20" ht="22.7" customHeight="1" x14ac:dyDescent="0.25">
      <c r="A42" s="65" t="s">
        <v>39</v>
      </c>
      <c r="B42" s="51"/>
      <c r="C42" s="51"/>
      <c r="D42" s="51"/>
      <c r="E42" s="39"/>
      <c r="F42" s="39"/>
      <c r="G42" s="39"/>
      <c r="H42" s="41"/>
      <c r="I42" s="41"/>
      <c r="J42" s="44"/>
      <c r="K42" s="44"/>
      <c r="L42" s="41"/>
      <c r="M42" s="41"/>
      <c r="N42" s="41"/>
      <c r="O42" s="41"/>
      <c r="P42" s="41"/>
      <c r="Q42" s="41"/>
      <c r="R42" s="41"/>
      <c r="S42" s="63"/>
      <c r="T42" s="41"/>
    </row>
    <row r="43" spans="1:20" ht="15.75" customHeight="1" x14ac:dyDescent="0.25">
      <c r="A43" s="11"/>
      <c r="B43" s="12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6"/>
      <c r="T43" s="17"/>
    </row>
    <row r="44" spans="1:20" ht="15" customHeight="1" x14ac:dyDescent="0.25">
      <c r="A44" s="21" t="s">
        <v>69</v>
      </c>
      <c r="B44" s="22"/>
      <c r="C44" s="22"/>
      <c r="D44" s="22"/>
      <c r="E44" s="23">
        <f>E5+E8+E11+E14+E17+E20+E23+E26+E29+E32+E35+E38+E41</f>
        <v>7770</v>
      </c>
      <c r="F44" s="23">
        <f t="shared" ref="F44:G44" si="0">F5+F8+F11+F14+F17+F20+F23+F26+F29+F32+F35+F38+F41</f>
        <v>39460</v>
      </c>
      <c r="G44" s="23">
        <f t="shared" si="0"/>
        <v>5600</v>
      </c>
      <c r="H44" s="73"/>
      <c r="I44" s="74">
        <f>SUM(I5:I42)</f>
        <v>115666000</v>
      </c>
      <c r="J44" s="75"/>
      <c r="K44" s="76"/>
      <c r="L44" s="76"/>
      <c r="M44" s="76"/>
      <c r="N44" s="76"/>
      <c r="O44" s="76"/>
      <c r="P44" s="76"/>
      <c r="Q44" s="76"/>
      <c r="R44" s="76"/>
      <c r="S44" s="76"/>
      <c r="T44" s="53"/>
    </row>
    <row r="45" spans="1:20" ht="15.75" customHeight="1" x14ac:dyDescent="0.25">
      <c r="A45" s="21" t="s">
        <v>96</v>
      </c>
      <c r="B45" s="22"/>
      <c r="C45" s="22"/>
      <c r="D45" s="22"/>
      <c r="E45" s="24">
        <v>2200</v>
      </c>
      <c r="F45" s="24">
        <v>2200</v>
      </c>
      <c r="G45" s="24">
        <v>2100</v>
      </c>
      <c r="H45" s="41"/>
      <c r="I45" s="41"/>
      <c r="J45" s="54"/>
      <c r="K45" s="77"/>
      <c r="L45" s="77"/>
      <c r="M45" s="77"/>
      <c r="N45" s="77"/>
      <c r="O45" s="77"/>
      <c r="P45" s="77"/>
      <c r="Q45" s="77"/>
      <c r="R45" s="77"/>
      <c r="S45" s="77"/>
      <c r="T45" s="55"/>
    </row>
    <row r="46" spans="1:20" ht="12.75" customHeight="1" x14ac:dyDescent="0.25">
      <c r="A46" s="25"/>
      <c r="B46" s="78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26"/>
    </row>
    <row r="47" spans="1:20" s="32" customFormat="1" ht="12.75" customHeight="1" x14ac:dyDescent="0.2">
      <c r="A47" s="31"/>
      <c r="B47" s="71" t="s">
        <v>84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0" s="32" customFormat="1" ht="12.75" customHeight="1" x14ac:dyDescent="0.2">
      <c r="B48" s="72" t="s">
        <v>85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2:19" s="32" customFormat="1" ht="12.75" customHeight="1" x14ac:dyDescent="0.2">
      <c r="B49" s="72" t="s">
        <v>86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</row>
    <row r="50" spans="2:19" s="32" customFormat="1" ht="12.75" customHeight="1" x14ac:dyDescent="0.2">
      <c r="B50" s="72" t="s">
        <v>87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</row>
    <row r="51" spans="2:19" s="32" customFormat="1" ht="12.75" customHeight="1" x14ac:dyDescent="0.2">
      <c r="B51" s="72" t="s">
        <v>98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</row>
    <row r="52" spans="2:19" x14ac:dyDescent="0.25">
      <c r="B52" s="72" t="s">
        <v>92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</row>
    <row r="53" spans="2:19" x14ac:dyDescent="0.25">
      <c r="B53" s="72" t="s">
        <v>93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</row>
    <row r="54" spans="2:19" x14ac:dyDescent="0.25">
      <c r="B54" s="33" t="s">
        <v>88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79"/>
      <c r="O54" s="80"/>
      <c r="P54" s="80"/>
      <c r="Q54" s="33"/>
      <c r="R54" s="33"/>
      <c r="S54" s="33"/>
    </row>
    <row r="55" spans="2:19" x14ac:dyDescent="0.25">
      <c r="B55" s="72" t="s">
        <v>89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spans="2:19" x14ac:dyDescent="0.25">
      <c r="B56" s="64" t="s">
        <v>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2:19" ht="15.75" customHeight="1" x14ac:dyDescent="0.25">
      <c r="B57" s="26"/>
      <c r="C57" s="26"/>
      <c r="D57" s="26"/>
      <c r="E57" s="26"/>
      <c r="F57" s="26"/>
      <c r="G57" s="26"/>
      <c r="H57" s="26"/>
    </row>
    <row r="58" spans="2:19" ht="15.75" customHeight="1" x14ac:dyDescent="0.25">
      <c r="B58" s="26"/>
      <c r="C58" s="27"/>
      <c r="D58" s="27"/>
    </row>
    <row r="59" spans="2:19" ht="15.75" customHeight="1" x14ac:dyDescent="0.25">
      <c r="B59" s="28"/>
      <c r="C59" s="27"/>
      <c r="D59" s="27"/>
    </row>
    <row r="60" spans="2:19" ht="15.75" customHeight="1" x14ac:dyDescent="0.25">
      <c r="C60" s="27"/>
      <c r="D60" s="27"/>
    </row>
    <row r="61" spans="2:19" ht="15.75" customHeight="1" x14ac:dyDescent="0.25">
      <c r="C61" s="27"/>
      <c r="D61" s="27"/>
    </row>
    <row r="62" spans="2:19" ht="15.75" customHeight="1" x14ac:dyDescent="0.25">
      <c r="C62" s="27"/>
      <c r="D62" s="27"/>
    </row>
    <row r="63" spans="2:19" ht="15.75" customHeight="1" x14ac:dyDescent="0.25">
      <c r="C63" s="27"/>
      <c r="D63" s="27"/>
    </row>
    <row r="64" spans="2:19" ht="15.75" customHeight="1" x14ac:dyDescent="0.25">
      <c r="B64" s="28"/>
      <c r="C64" s="27"/>
      <c r="D64" s="27"/>
    </row>
    <row r="65" spans="3:4" ht="15.75" customHeight="1" x14ac:dyDescent="0.25">
      <c r="C65" s="27"/>
      <c r="D65" s="27"/>
    </row>
    <row r="66" spans="3:4" ht="15.75" customHeight="1" x14ac:dyDescent="0.25">
      <c r="C66" s="27"/>
      <c r="D66" s="27"/>
    </row>
    <row r="67" spans="3:4" ht="15.75" customHeight="1" x14ac:dyDescent="0.25">
      <c r="C67" s="27"/>
      <c r="D67" s="27"/>
    </row>
    <row r="68" spans="3:4" ht="15.75" customHeight="1" x14ac:dyDescent="0.25">
      <c r="C68" s="27"/>
      <c r="D68" s="27"/>
    </row>
    <row r="69" spans="3:4" ht="15.75" customHeight="1" x14ac:dyDescent="0.25">
      <c r="C69" s="27"/>
      <c r="D69" s="27"/>
    </row>
    <row r="70" spans="3:4" ht="15.75" customHeight="1" x14ac:dyDescent="0.25">
      <c r="C70" s="27"/>
      <c r="D70" s="27"/>
    </row>
    <row r="71" spans="3:4" ht="15.75" customHeight="1" x14ac:dyDescent="0.25">
      <c r="C71" s="27"/>
      <c r="D71" s="27"/>
    </row>
    <row r="72" spans="3:4" ht="15.75" customHeight="1" x14ac:dyDescent="0.25">
      <c r="C72" s="27"/>
      <c r="D72" s="27"/>
    </row>
    <row r="73" spans="3:4" ht="15.75" customHeight="1" x14ac:dyDescent="0.25">
      <c r="C73" s="27"/>
      <c r="D73" s="27"/>
    </row>
    <row r="74" spans="3:4" ht="15.75" customHeight="1" x14ac:dyDescent="0.25">
      <c r="C74" s="27"/>
      <c r="D74" s="27"/>
    </row>
    <row r="75" spans="3:4" ht="15.75" customHeight="1" x14ac:dyDescent="0.25">
      <c r="C75" s="27"/>
      <c r="D75" s="27"/>
    </row>
    <row r="76" spans="3:4" ht="15.75" customHeight="1" x14ac:dyDescent="0.25">
      <c r="C76" s="27"/>
      <c r="D76" s="27"/>
    </row>
    <row r="77" spans="3:4" ht="15.75" customHeight="1" x14ac:dyDescent="0.25">
      <c r="C77" s="27"/>
      <c r="D77" s="27"/>
    </row>
    <row r="78" spans="3:4" ht="15.75" customHeight="1" x14ac:dyDescent="0.25">
      <c r="C78" s="27"/>
      <c r="D78" s="27"/>
    </row>
    <row r="79" spans="3:4" ht="15.75" customHeight="1" x14ac:dyDescent="0.25">
      <c r="C79" s="27"/>
      <c r="D79" s="27"/>
    </row>
    <row r="80" spans="3:4" ht="15.75" customHeight="1" x14ac:dyDescent="0.25">
      <c r="C80" s="27"/>
      <c r="D80" s="27"/>
    </row>
    <row r="81" spans="3:4" ht="15.75" customHeight="1" x14ac:dyDescent="0.25">
      <c r="C81" s="27"/>
      <c r="D81" s="27"/>
    </row>
    <row r="82" spans="3:4" ht="15.75" customHeight="1" x14ac:dyDescent="0.25">
      <c r="C82" s="27"/>
      <c r="D82" s="27"/>
    </row>
    <row r="83" spans="3:4" ht="15.75" customHeight="1" x14ac:dyDescent="0.25">
      <c r="C83" s="27"/>
      <c r="D83" s="27"/>
    </row>
    <row r="84" spans="3:4" ht="15.75" customHeight="1" x14ac:dyDescent="0.25">
      <c r="C84" s="27"/>
      <c r="D84" s="27"/>
    </row>
    <row r="85" spans="3:4" ht="15.75" customHeight="1" x14ac:dyDescent="0.25">
      <c r="C85" s="27"/>
      <c r="D85" s="27"/>
    </row>
    <row r="86" spans="3:4" ht="15.75" customHeight="1" x14ac:dyDescent="0.25">
      <c r="C86" s="27"/>
      <c r="D86" s="27"/>
    </row>
    <row r="87" spans="3:4" ht="15.75" customHeight="1" x14ac:dyDescent="0.25">
      <c r="C87" s="27"/>
      <c r="D87" s="27"/>
    </row>
    <row r="88" spans="3:4" ht="15.75" customHeight="1" x14ac:dyDescent="0.25">
      <c r="C88" s="27"/>
      <c r="D88" s="27"/>
    </row>
    <row r="89" spans="3:4" ht="15.75" customHeight="1" x14ac:dyDescent="0.25">
      <c r="C89" s="27"/>
      <c r="D89" s="27"/>
    </row>
    <row r="90" spans="3:4" ht="15.75" customHeight="1" x14ac:dyDescent="0.25">
      <c r="C90" s="27"/>
      <c r="D90" s="27"/>
    </row>
    <row r="91" spans="3:4" ht="15.75" customHeight="1" x14ac:dyDescent="0.25">
      <c r="C91" s="27"/>
      <c r="D91" s="27"/>
    </row>
    <row r="92" spans="3:4" ht="15.75" customHeight="1" x14ac:dyDescent="0.25">
      <c r="C92" s="27"/>
      <c r="D92" s="27"/>
    </row>
    <row r="93" spans="3:4" ht="15.75" customHeight="1" x14ac:dyDescent="0.25">
      <c r="C93" s="27"/>
      <c r="D93" s="27"/>
    </row>
    <row r="94" spans="3:4" ht="15.75" customHeight="1" x14ac:dyDescent="0.25">
      <c r="C94" s="27"/>
      <c r="D94" s="27"/>
    </row>
    <row r="95" spans="3:4" ht="15.75" customHeight="1" x14ac:dyDescent="0.25">
      <c r="C95" s="27"/>
      <c r="D95" s="27"/>
    </row>
    <row r="96" spans="3:4" ht="15.75" customHeight="1" x14ac:dyDescent="0.25">
      <c r="C96" s="27"/>
      <c r="D96" s="27"/>
    </row>
    <row r="97" spans="3:4" ht="15.75" customHeight="1" x14ac:dyDescent="0.25">
      <c r="C97" s="27"/>
      <c r="D97" s="27"/>
    </row>
    <row r="98" spans="3:4" ht="15.75" customHeight="1" x14ac:dyDescent="0.25">
      <c r="C98" s="27"/>
      <c r="D98" s="27"/>
    </row>
    <row r="99" spans="3:4" ht="15.75" customHeight="1" x14ac:dyDescent="0.25">
      <c r="C99" s="27"/>
      <c r="D99" s="27"/>
    </row>
    <row r="100" spans="3:4" ht="15.75" customHeight="1" x14ac:dyDescent="0.25">
      <c r="C100" s="27"/>
      <c r="D100" s="27"/>
    </row>
    <row r="101" spans="3:4" ht="15.75" customHeight="1" x14ac:dyDescent="0.25">
      <c r="C101" s="27"/>
      <c r="D101" s="27"/>
    </row>
    <row r="102" spans="3:4" ht="15.75" customHeight="1" x14ac:dyDescent="0.25">
      <c r="C102" s="27"/>
      <c r="D102" s="27"/>
    </row>
    <row r="103" spans="3:4" ht="15.75" customHeight="1" x14ac:dyDescent="0.25">
      <c r="C103" s="27"/>
      <c r="D103" s="27"/>
    </row>
    <row r="104" spans="3:4" ht="15.75" customHeight="1" x14ac:dyDescent="0.25">
      <c r="C104" s="27"/>
      <c r="D104" s="27"/>
    </row>
    <row r="105" spans="3:4" ht="15.75" customHeight="1" x14ac:dyDescent="0.25">
      <c r="C105" s="27"/>
      <c r="D105" s="27"/>
    </row>
    <row r="106" spans="3:4" ht="15.75" customHeight="1" x14ac:dyDescent="0.25">
      <c r="C106" s="27"/>
      <c r="D106" s="27"/>
    </row>
    <row r="107" spans="3:4" ht="15.75" customHeight="1" x14ac:dyDescent="0.25">
      <c r="C107" s="27"/>
      <c r="D107" s="27"/>
    </row>
    <row r="108" spans="3:4" ht="15.75" customHeight="1" x14ac:dyDescent="0.25">
      <c r="C108" s="27"/>
      <c r="D108" s="27"/>
    </row>
    <row r="109" spans="3:4" ht="15.75" customHeight="1" x14ac:dyDescent="0.25">
      <c r="C109" s="27"/>
      <c r="D109" s="27"/>
    </row>
    <row r="110" spans="3:4" ht="15.75" customHeight="1" x14ac:dyDescent="0.25">
      <c r="C110" s="27"/>
      <c r="D110" s="27"/>
    </row>
    <row r="111" spans="3:4" ht="15.75" customHeight="1" x14ac:dyDescent="0.25">
      <c r="C111" s="27"/>
      <c r="D111" s="27"/>
    </row>
    <row r="112" spans="3:4" ht="15.75" customHeight="1" x14ac:dyDescent="0.25">
      <c r="C112" s="27"/>
      <c r="D112" s="27"/>
    </row>
    <row r="113" spans="3:4" ht="15.75" customHeight="1" x14ac:dyDescent="0.25">
      <c r="C113" s="27"/>
      <c r="D113" s="27"/>
    </row>
    <row r="114" spans="3:4" ht="15.75" customHeight="1" x14ac:dyDescent="0.25">
      <c r="C114" s="27"/>
      <c r="D114" s="27"/>
    </row>
    <row r="115" spans="3:4" ht="15.75" customHeight="1" x14ac:dyDescent="0.25">
      <c r="C115" s="27"/>
      <c r="D115" s="27"/>
    </row>
    <row r="116" spans="3:4" ht="15.75" customHeight="1" x14ac:dyDescent="0.25">
      <c r="C116" s="27"/>
      <c r="D116" s="27"/>
    </row>
    <row r="117" spans="3:4" ht="15.75" customHeight="1" x14ac:dyDescent="0.25">
      <c r="C117" s="27"/>
      <c r="D117" s="27"/>
    </row>
    <row r="118" spans="3:4" ht="15.75" customHeight="1" x14ac:dyDescent="0.25">
      <c r="C118" s="27"/>
      <c r="D118" s="27"/>
    </row>
    <row r="119" spans="3:4" ht="15.75" customHeight="1" x14ac:dyDescent="0.25">
      <c r="C119" s="27"/>
      <c r="D119" s="27"/>
    </row>
    <row r="120" spans="3:4" ht="15.75" customHeight="1" x14ac:dyDescent="0.25">
      <c r="C120" s="27"/>
      <c r="D120" s="27"/>
    </row>
    <row r="121" spans="3:4" ht="15.75" customHeight="1" x14ac:dyDescent="0.25">
      <c r="C121" s="27"/>
      <c r="D121" s="27"/>
    </row>
    <row r="122" spans="3:4" ht="15.75" customHeight="1" x14ac:dyDescent="0.25">
      <c r="C122" s="27"/>
      <c r="D122" s="27"/>
    </row>
    <row r="123" spans="3:4" ht="15.75" customHeight="1" x14ac:dyDescent="0.25">
      <c r="C123" s="27"/>
      <c r="D123" s="27"/>
    </row>
    <row r="124" spans="3:4" ht="15.75" customHeight="1" x14ac:dyDescent="0.25">
      <c r="C124" s="27"/>
      <c r="D124" s="27"/>
    </row>
    <row r="125" spans="3:4" ht="15.75" customHeight="1" x14ac:dyDescent="0.25">
      <c r="C125" s="27"/>
      <c r="D125" s="27"/>
    </row>
    <row r="126" spans="3:4" ht="15.75" customHeight="1" x14ac:dyDescent="0.25">
      <c r="C126" s="27"/>
      <c r="D126" s="27"/>
    </row>
    <row r="127" spans="3:4" ht="15.75" customHeight="1" x14ac:dyDescent="0.25">
      <c r="C127" s="27"/>
      <c r="D127" s="27"/>
    </row>
    <row r="128" spans="3:4" ht="15.75" customHeight="1" x14ac:dyDescent="0.25">
      <c r="C128" s="27"/>
      <c r="D128" s="27"/>
    </row>
    <row r="129" spans="3:4" ht="15.75" customHeight="1" x14ac:dyDescent="0.25">
      <c r="C129" s="27"/>
      <c r="D129" s="27"/>
    </row>
    <row r="130" spans="3:4" ht="15.75" customHeight="1" x14ac:dyDescent="0.25">
      <c r="C130" s="27"/>
      <c r="D130" s="27"/>
    </row>
    <row r="131" spans="3:4" ht="15.75" customHeight="1" x14ac:dyDescent="0.25">
      <c r="C131" s="27"/>
      <c r="D131" s="27"/>
    </row>
    <row r="132" spans="3:4" ht="15.75" customHeight="1" x14ac:dyDescent="0.25">
      <c r="C132" s="27"/>
      <c r="D132" s="27"/>
    </row>
    <row r="133" spans="3:4" ht="15.75" customHeight="1" x14ac:dyDescent="0.25">
      <c r="C133" s="27"/>
      <c r="D133" s="27"/>
    </row>
    <row r="134" spans="3:4" ht="15.75" customHeight="1" x14ac:dyDescent="0.25">
      <c r="C134" s="27"/>
      <c r="D134" s="27"/>
    </row>
    <row r="135" spans="3:4" ht="15.75" customHeight="1" x14ac:dyDescent="0.25">
      <c r="C135" s="27"/>
      <c r="D135" s="27"/>
    </row>
    <row r="136" spans="3:4" ht="15.75" customHeight="1" x14ac:dyDescent="0.25">
      <c r="C136" s="27"/>
      <c r="D136" s="27"/>
    </row>
    <row r="137" spans="3:4" ht="15.75" customHeight="1" x14ac:dyDescent="0.25">
      <c r="C137" s="27"/>
      <c r="D137" s="27"/>
    </row>
    <row r="138" spans="3:4" ht="15.75" customHeight="1" x14ac:dyDescent="0.25">
      <c r="C138" s="27"/>
      <c r="D138" s="27"/>
    </row>
    <row r="139" spans="3:4" ht="15.75" customHeight="1" x14ac:dyDescent="0.25">
      <c r="C139" s="27"/>
      <c r="D139" s="27"/>
    </row>
    <row r="140" spans="3:4" ht="15.75" customHeight="1" x14ac:dyDescent="0.25">
      <c r="C140" s="27"/>
      <c r="D140" s="27"/>
    </row>
    <row r="141" spans="3:4" ht="15.75" customHeight="1" x14ac:dyDescent="0.25">
      <c r="C141" s="27"/>
      <c r="D141" s="27"/>
    </row>
    <row r="142" spans="3:4" ht="15.75" customHeight="1" x14ac:dyDescent="0.25">
      <c r="C142" s="27"/>
      <c r="D142" s="27"/>
    </row>
    <row r="143" spans="3:4" ht="15.75" customHeight="1" x14ac:dyDescent="0.25">
      <c r="C143" s="27"/>
      <c r="D143" s="27"/>
    </row>
    <row r="144" spans="3:4" ht="15.75" customHeight="1" x14ac:dyDescent="0.25">
      <c r="C144" s="27"/>
      <c r="D144" s="27"/>
    </row>
    <row r="145" spans="3:4" ht="15.75" customHeight="1" x14ac:dyDescent="0.25">
      <c r="C145" s="27"/>
      <c r="D145" s="27"/>
    </row>
    <row r="146" spans="3:4" ht="15.75" customHeight="1" x14ac:dyDescent="0.25">
      <c r="C146" s="27"/>
      <c r="D146" s="27"/>
    </row>
    <row r="147" spans="3:4" ht="15.75" customHeight="1" x14ac:dyDescent="0.25">
      <c r="C147" s="27"/>
      <c r="D147" s="27"/>
    </row>
    <row r="148" spans="3:4" ht="15.75" customHeight="1" x14ac:dyDescent="0.25">
      <c r="C148" s="27"/>
      <c r="D148" s="27"/>
    </row>
    <row r="149" spans="3:4" ht="15.75" customHeight="1" x14ac:dyDescent="0.25">
      <c r="C149" s="27"/>
      <c r="D149" s="27"/>
    </row>
    <row r="150" spans="3:4" ht="15.75" customHeight="1" x14ac:dyDescent="0.25">
      <c r="C150" s="27"/>
      <c r="D150" s="27"/>
    </row>
    <row r="151" spans="3:4" ht="15.75" customHeight="1" x14ac:dyDescent="0.25">
      <c r="C151" s="27"/>
      <c r="D151" s="27"/>
    </row>
    <row r="152" spans="3:4" ht="15.75" customHeight="1" x14ac:dyDescent="0.25">
      <c r="C152" s="27"/>
      <c r="D152" s="27"/>
    </row>
    <row r="153" spans="3:4" ht="15.75" customHeight="1" x14ac:dyDescent="0.25">
      <c r="C153" s="27"/>
      <c r="D153" s="27"/>
    </row>
    <row r="154" spans="3:4" ht="15.75" customHeight="1" x14ac:dyDescent="0.25">
      <c r="C154" s="27"/>
      <c r="D154" s="27"/>
    </row>
    <row r="155" spans="3:4" ht="15.75" customHeight="1" x14ac:dyDescent="0.25">
      <c r="C155" s="27"/>
      <c r="D155" s="27"/>
    </row>
    <row r="156" spans="3:4" ht="15.75" customHeight="1" x14ac:dyDescent="0.25">
      <c r="C156" s="27"/>
      <c r="D156" s="27"/>
    </row>
    <row r="157" spans="3:4" ht="15.75" customHeight="1" x14ac:dyDescent="0.25">
      <c r="C157" s="27"/>
      <c r="D157" s="27"/>
    </row>
    <row r="158" spans="3:4" ht="15.75" customHeight="1" x14ac:dyDescent="0.25">
      <c r="C158" s="27"/>
      <c r="D158" s="27"/>
    </row>
    <row r="159" spans="3:4" ht="15.75" customHeight="1" x14ac:dyDescent="0.25">
      <c r="C159" s="27"/>
      <c r="D159" s="27"/>
    </row>
    <row r="160" spans="3:4" ht="15.75" customHeight="1" x14ac:dyDescent="0.25">
      <c r="C160" s="27"/>
      <c r="D160" s="27"/>
    </row>
    <row r="161" spans="3:4" ht="15.75" customHeight="1" x14ac:dyDescent="0.25">
      <c r="C161" s="27"/>
      <c r="D161" s="27"/>
    </row>
    <row r="162" spans="3:4" ht="15.75" customHeight="1" x14ac:dyDescent="0.25">
      <c r="C162" s="27"/>
      <c r="D162" s="27"/>
    </row>
    <row r="163" spans="3:4" ht="15.75" customHeight="1" x14ac:dyDescent="0.25">
      <c r="C163" s="27"/>
      <c r="D163" s="27"/>
    </row>
    <row r="164" spans="3:4" ht="15.75" customHeight="1" x14ac:dyDescent="0.25">
      <c r="C164" s="27"/>
      <c r="D164" s="27"/>
    </row>
    <row r="165" spans="3:4" ht="15.75" customHeight="1" x14ac:dyDescent="0.25">
      <c r="C165" s="27"/>
      <c r="D165" s="27"/>
    </row>
    <row r="166" spans="3:4" ht="15.75" customHeight="1" x14ac:dyDescent="0.25">
      <c r="C166" s="27"/>
      <c r="D166" s="27"/>
    </row>
    <row r="167" spans="3:4" ht="15.75" customHeight="1" x14ac:dyDescent="0.25">
      <c r="C167" s="27"/>
      <c r="D167" s="27"/>
    </row>
    <row r="168" spans="3:4" ht="15.75" customHeight="1" x14ac:dyDescent="0.25">
      <c r="C168" s="27"/>
      <c r="D168" s="27"/>
    </row>
    <row r="169" spans="3:4" ht="15.75" customHeight="1" x14ac:dyDescent="0.25">
      <c r="C169" s="27"/>
      <c r="D169" s="27"/>
    </row>
    <row r="170" spans="3:4" ht="15.75" customHeight="1" x14ac:dyDescent="0.25">
      <c r="C170" s="27"/>
      <c r="D170" s="27"/>
    </row>
    <row r="171" spans="3:4" ht="15.75" customHeight="1" x14ac:dyDescent="0.25">
      <c r="C171" s="27"/>
      <c r="D171" s="27"/>
    </row>
    <row r="172" spans="3:4" ht="15.75" customHeight="1" x14ac:dyDescent="0.25">
      <c r="C172" s="27"/>
      <c r="D172" s="27"/>
    </row>
    <row r="173" spans="3:4" ht="15.75" customHeight="1" x14ac:dyDescent="0.25">
      <c r="C173" s="27"/>
      <c r="D173" s="27"/>
    </row>
    <row r="174" spans="3:4" ht="15.75" customHeight="1" x14ac:dyDescent="0.25">
      <c r="C174" s="27"/>
      <c r="D174" s="27"/>
    </row>
    <row r="175" spans="3:4" ht="15.75" customHeight="1" x14ac:dyDescent="0.25">
      <c r="C175" s="27"/>
      <c r="D175" s="27"/>
    </row>
    <row r="176" spans="3:4" ht="15.75" customHeight="1" x14ac:dyDescent="0.25">
      <c r="C176" s="27"/>
      <c r="D176" s="27"/>
    </row>
    <row r="177" spans="3:4" ht="15.75" customHeight="1" x14ac:dyDescent="0.25">
      <c r="C177" s="27"/>
      <c r="D177" s="27"/>
    </row>
    <row r="178" spans="3:4" ht="15.75" customHeight="1" x14ac:dyDescent="0.25">
      <c r="C178" s="27"/>
      <c r="D178" s="27"/>
    </row>
    <row r="179" spans="3:4" ht="15.75" customHeight="1" x14ac:dyDescent="0.25">
      <c r="C179" s="27"/>
      <c r="D179" s="27"/>
    </row>
    <row r="180" spans="3:4" ht="15.75" customHeight="1" x14ac:dyDescent="0.25">
      <c r="C180" s="27"/>
      <c r="D180" s="27"/>
    </row>
    <row r="181" spans="3:4" ht="15.75" customHeight="1" x14ac:dyDescent="0.25">
      <c r="C181" s="27"/>
      <c r="D181" s="27"/>
    </row>
    <row r="182" spans="3:4" ht="15.75" customHeight="1" x14ac:dyDescent="0.25">
      <c r="C182" s="27"/>
      <c r="D182" s="27"/>
    </row>
    <row r="183" spans="3:4" ht="15.75" customHeight="1" x14ac:dyDescent="0.25">
      <c r="C183" s="27"/>
      <c r="D183" s="27"/>
    </row>
    <row r="184" spans="3:4" ht="15.75" customHeight="1" x14ac:dyDescent="0.25">
      <c r="C184" s="27"/>
      <c r="D184" s="27"/>
    </row>
    <row r="185" spans="3:4" ht="15.75" customHeight="1" x14ac:dyDescent="0.25">
      <c r="C185" s="27"/>
      <c r="D185" s="27"/>
    </row>
    <row r="186" spans="3:4" ht="15.75" customHeight="1" x14ac:dyDescent="0.25">
      <c r="C186" s="27"/>
      <c r="D186" s="27"/>
    </row>
    <row r="187" spans="3:4" ht="15.75" customHeight="1" x14ac:dyDescent="0.25">
      <c r="C187" s="27"/>
      <c r="D187" s="27"/>
    </row>
    <row r="188" spans="3:4" ht="15.75" customHeight="1" x14ac:dyDescent="0.25">
      <c r="C188" s="27"/>
      <c r="D188" s="27"/>
    </row>
    <row r="189" spans="3:4" ht="15.75" customHeight="1" x14ac:dyDescent="0.25">
      <c r="C189" s="27"/>
      <c r="D189" s="27"/>
    </row>
    <row r="190" spans="3:4" ht="15.75" customHeight="1" x14ac:dyDescent="0.25">
      <c r="C190" s="27"/>
      <c r="D190" s="27"/>
    </row>
    <row r="191" spans="3:4" ht="15.75" customHeight="1" x14ac:dyDescent="0.25">
      <c r="C191" s="27"/>
      <c r="D191" s="27"/>
    </row>
    <row r="192" spans="3:4" ht="15.75" customHeight="1" x14ac:dyDescent="0.25">
      <c r="C192" s="27"/>
      <c r="D192" s="27"/>
    </row>
    <row r="193" spans="3:4" ht="15.75" customHeight="1" x14ac:dyDescent="0.25">
      <c r="C193" s="27"/>
      <c r="D193" s="27"/>
    </row>
    <row r="194" spans="3:4" ht="15.75" customHeight="1" x14ac:dyDescent="0.25">
      <c r="C194" s="27"/>
      <c r="D194" s="27"/>
    </row>
    <row r="195" spans="3:4" ht="15.75" customHeight="1" x14ac:dyDescent="0.25">
      <c r="C195" s="27"/>
      <c r="D195" s="27"/>
    </row>
    <row r="196" spans="3:4" ht="15.75" customHeight="1" x14ac:dyDescent="0.25">
      <c r="C196" s="27"/>
      <c r="D196" s="27"/>
    </row>
    <row r="197" spans="3:4" ht="15.75" customHeight="1" x14ac:dyDescent="0.25">
      <c r="C197" s="27"/>
      <c r="D197" s="27"/>
    </row>
    <row r="198" spans="3:4" ht="15.75" customHeight="1" x14ac:dyDescent="0.25">
      <c r="C198" s="27"/>
      <c r="D198" s="27"/>
    </row>
    <row r="199" spans="3:4" ht="15.75" customHeight="1" x14ac:dyDescent="0.25">
      <c r="C199" s="27"/>
      <c r="D199" s="27"/>
    </row>
    <row r="200" spans="3:4" ht="15.75" customHeight="1" x14ac:dyDescent="0.25">
      <c r="C200" s="27"/>
      <c r="D200" s="27"/>
    </row>
    <row r="201" spans="3:4" ht="15.75" customHeight="1" x14ac:dyDescent="0.25">
      <c r="C201" s="27"/>
      <c r="D201" s="27"/>
    </row>
    <row r="202" spans="3:4" ht="15.75" customHeight="1" x14ac:dyDescent="0.25">
      <c r="C202" s="27"/>
      <c r="D202" s="27"/>
    </row>
    <row r="203" spans="3:4" ht="15.75" customHeight="1" x14ac:dyDescent="0.25">
      <c r="C203" s="27"/>
      <c r="D203" s="27"/>
    </row>
    <row r="204" spans="3:4" ht="15.75" customHeight="1" x14ac:dyDescent="0.25">
      <c r="C204" s="27"/>
      <c r="D204" s="27"/>
    </row>
    <row r="205" spans="3:4" ht="15.75" customHeight="1" x14ac:dyDescent="0.25">
      <c r="C205" s="27"/>
      <c r="D205" s="27"/>
    </row>
    <row r="206" spans="3:4" ht="15.75" customHeight="1" x14ac:dyDescent="0.25">
      <c r="C206" s="27"/>
      <c r="D206" s="27"/>
    </row>
    <row r="207" spans="3:4" ht="15.75" customHeight="1" x14ac:dyDescent="0.25">
      <c r="C207" s="27"/>
      <c r="D207" s="27"/>
    </row>
    <row r="208" spans="3:4" ht="15.75" customHeight="1" x14ac:dyDescent="0.25">
      <c r="C208" s="27"/>
      <c r="D208" s="27"/>
    </row>
    <row r="209" spans="3:4" ht="15.75" customHeight="1" x14ac:dyDescent="0.25">
      <c r="C209" s="27"/>
      <c r="D209" s="27"/>
    </row>
    <row r="210" spans="3:4" ht="15.75" customHeight="1" x14ac:dyDescent="0.25">
      <c r="C210" s="27"/>
      <c r="D210" s="27"/>
    </row>
    <row r="211" spans="3:4" ht="15.75" customHeight="1" x14ac:dyDescent="0.25">
      <c r="C211" s="27"/>
      <c r="D211" s="27"/>
    </row>
    <row r="212" spans="3:4" ht="15.75" customHeight="1" x14ac:dyDescent="0.25">
      <c r="C212" s="27"/>
      <c r="D212" s="27"/>
    </row>
    <row r="213" spans="3:4" ht="15.75" customHeight="1" x14ac:dyDescent="0.25">
      <c r="C213" s="27"/>
      <c r="D213" s="27"/>
    </row>
    <row r="214" spans="3:4" ht="15.75" customHeight="1" x14ac:dyDescent="0.25">
      <c r="C214" s="27"/>
      <c r="D214" s="27"/>
    </row>
    <row r="215" spans="3:4" ht="15.75" customHeight="1" x14ac:dyDescent="0.25">
      <c r="C215" s="27"/>
      <c r="D215" s="27"/>
    </row>
    <row r="216" spans="3:4" ht="15.75" customHeight="1" x14ac:dyDescent="0.25">
      <c r="C216" s="27"/>
      <c r="D216" s="27"/>
    </row>
    <row r="217" spans="3:4" ht="15.75" customHeight="1" x14ac:dyDescent="0.25">
      <c r="C217" s="27"/>
      <c r="D217" s="27"/>
    </row>
    <row r="218" spans="3:4" ht="15.75" customHeight="1" x14ac:dyDescent="0.25">
      <c r="C218" s="27"/>
      <c r="D218" s="27"/>
    </row>
    <row r="219" spans="3:4" ht="15.75" customHeight="1" x14ac:dyDescent="0.25">
      <c r="C219" s="27"/>
      <c r="D219" s="27"/>
    </row>
    <row r="220" spans="3:4" ht="15.75" customHeight="1" x14ac:dyDescent="0.25">
      <c r="C220" s="27"/>
      <c r="D220" s="27"/>
    </row>
    <row r="221" spans="3:4" ht="15.75" customHeight="1" x14ac:dyDescent="0.25">
      <c r="C221" s="27"/>
      <c r="D221" s="27"/>
    </row>
    <row r="222" spans="3:4" ht="15.75" customHeight="1" x14ac:dyDescent="0.25">
      <c r="C222" s="27"/>
      <c r="D222" s="27"/>
    </row>
    <row r="223" spans="3:4" ht="15.75" customHeight="1" x14ac:dyDescent="0.25">
      <c r="C223" s="27"/>
      <c r="D223" s="27"/>
    </row>
    <row r="224" spans="3:4" ht="15.75" customHeight="1" x14ac:dyDescent="0.25">
      <c r="C224" s="27"/>
      <c r="D224" s="27"/>
    </row>
    <row r="225" spans="3:4" ht="15.75" customHeight="1" x14ac:dyDescent="0.25">
      <c r="C225" s="27"/>
      <c r="D225" s="27"/>
    </row>
    <row r="226" spans="3:4" ht="15.75" customHeight="1" x14ac:dyDescent="0.25">
      <c r="C226" s="27"/>
      <c r="D226" s="27"/>
    </row>
    <row r="227" spans="3:4" ht="15.75" customHeight="1" x14ac:dyDescent="0.25">
      <c r="C227" s="27"/>
      <c r="D227" s="27"/>
    </row>
    <row r="228" spans="3:4" ht="15.75" customHeight="1" x14ac:dyDescent="0.25">
      <c r="C228" s="27"/>
      <c r="D228" s="27"/>
    </row>
    <row r="229" spans="3:4" ht="15.75" customHeight="1" x14ac:dyDescent="0.25">
      <c r="C229" s="27"/>
      <c r="D229" s="27"/>
    </row>
    <row r="230" spans="3:4" ht="15.75" customHeight="1" x14ac:dyDescent="0.25">
      <c r="C230" s="27"/>
      <c r="D230" s="27"/>
    </row>
    <row r="231" spans="3:4" ht="15.75" customHeight="1" x14ac:dyDescent="0.25">
      <c r="C231" s="27"/>
      <c r="D231" s="27"/>
    </row>
    <row r="232" spans="3:4" ht="15.75" customHeight="1" x14ac:dyDescent="0.25">
      <c r="C232" s="27"/>
      <c r="D232" s="27"/>
    </row>
    <row r="233" spans="3:4" ht="15.75" customHeight="1" x14ac:dyDescent="0.25">
      <c r="C233" s="27"/>
      <c r="D233" s="27"/>
    </row>
    <row r="234" spans="3:4" ht="15.75" customHeight="1" x14ac:dyDescent="0.25">
      <c r="C234" s="27"/>
      <c r="D234" s="27"/>
    </row>
    <row r="235" spans="3:4" ht="15.75" customHeight="1" x14ac:dyDescent="0.25">
      <c r="C235" s="27"/>
      <c r="D235" s="27"/>
    </row>
    <row r="236" spans="3:4" ht="15.75" customHeight="1" x14ac:dyDescent="0.25">
      <c r="C236" s="27"/>
      <c r="D236" s="27"/>
    </row>
    <row r="237" spans="3:4" ht="15.75" customHeight="1" x14ac:dyDescent="0.25">
      <c r="C237" s="27"/>
      <c r="D237" s="27"/>
    </row>
    <row r="238" spans="3:4" ht="15.75" customHeight="1" x14ac:dyDescent="0.25">
      <c r="C238" s="27"/>
      <c r="D238" s="27"/>
    </row>
    <row r="239" spans="3:4" ht="15.75" customHeight="1" x14ac:dyDescent="0.25">
      <c r="C239" s="27"/>
      <c r="D239" s="27"/>
    </row>
    <row r="240" spans="3:4" ht="15.75" customHeight="1" x14ac:dyDescent="0.25">
      <c r="C240" s="27"/>
      <c r="D240" s="27"/>
    </row>
    <row r="241" spans="3:4" ht="15.75" customHeight="1" x14ac:dyDescent="0.25">
      <c r="C241" s="27"/>
      <c r="D241" s="27"/>
    </row>
    <row r="242" spans="3:4" ht="15.75" customHeight="1" x14ac:dyDescent="0.25">
      <c r="C242" s="27"/>
      <c r="D242" s="27"/>
    </row>
    <row r="243" spans="3:4" ht="15.75" customHeight="1" x14ac:dyDescent="0.25">
      <c r="C243" s="27"/>
      <c r="D243" s="27"/>
    </row>
    <row r="244" spans="3:4" ht="15.75" customHeight="1" x14ac:dyDescent="0.25">
      <c r="C244" s="27"/>
      <c r="D244" s="27"/>
    </row>
    <row r="245" spans="3:4" ht="15.75" customHeight="1" x14ac:dyDescent="0.25">
      <c r="C245" s="27"/>
      <c r="D245" s="27"/>
    </row>
    <row r="246" spans="3:4" ht="15.75" customHeight="1" x14ac:dyDescent="0.25">
      <c r="C246" s="27"/>
      <c r="D246" s="27"/>
    </row>
    <row r="247" spans="3:4" ht="15.75" customHeight="1" x14ac:dyDescent="0.25">
      <c r="C247" s="27"/>
      <c r="D247" s="27"/>
    </row>
    <row r="248" spans="3:4" ht="15.75" customHeight="1" x14ac:dyDescent="0.25">
      <c r="C248" s="27"/>
      <c r="D248" s="27"/>
    </row>
    <row r="249" spans="3:4" ht="15.75" customHeight="1" x14ac:dyDescent="0.25">
      <c r="C249" s="27"/>
      <c r="D249" s="27"/>
    </row>
    <row r="250" spans="3:4" ht="15.75" customHeight="1" x14ac:dyDescent="0.25">
      <c r="C250" s="27"/>
      <c r="D250" s="27"/>
    </row>
    <row r="251" spans="3:4" ht="15.75" customHeight="1" x14ac:dyDescent="0.25">
      <c r="C251" s="27"/>
      <c r="D251" s="27"/>
    </row>
    <row r="252" spans="3:4" ht="15.75" customHeight="1" x14ac:dyDescent="0.25">
      <c r="C252" s="27"/>
      <c r="D252" s="27"/>
    </row>
    <row r="253" spans="3:4" ht="15.75" customHeight="1" x14ac:dyDescent="0.25">
      <c r="C253" s="27"/>
      <c r="D253" s="27"/>
    </row>
    <row r="254" spans="3:4" ht="15.75" customHeight="1" x14ac:dyDescent="0.25">
      <c r="C254" s="27"/>
      <c r="D254" s="27"/>
    </row>
    <row r="255" spans="3:4" ht="15.75" customHeight="1" x14ac:dyDescent="0.25">
      <c r="C255" s="27"/>
      <c r="D255" s="27"/>
    </row>
    <row r="256" spans="3:4" ht="15.75" customHeight="1" x14ac:dyDescent="0.25">
      <c r="C256" s="27"/>
      <c r="D256" s="27"/>
    </row>
    <row r="257" spans="3:4" ht="15.75" customHeight="1" x14ac:dyDescent="0.25">
      <c r="C257" s="27"/>
      <c r="D257" s="27"/>
    </row>
    <row r="258" spans="3:4" ht="15.75" customHeight="1" x14ac:dyDescent="0.25">
      <c r="C258" s="27"/>
      <c r="D258" s="27"/>
    </row>
    <row r="259" spans="3:4" ht="15.75" customHeight="1" x14ac:dyDescent="0.25">
      <c r="C259" s="27"/>
      <c r="D259" s="27"/>
    </row>
    <row r="260" spans="3:4" ht="15.75" customHeight="1" x14ac:dyDescent="0.25">
      <c r="C260" s="27"/>
      <c r="D260" s="27"/>
    </row>
    <row r="261" spans="3:4" ht="15.75" customHeight="1" x14ac:dyDescent="0.25">
      <c r="C261" s="27"/>
      <c r="D261" s="27"/>
    </row>
    <row r="262" spans="3:4" ht="15.75" customHeight="1" x14ac:dyDescent="0.25">
      <c r="C262" s="27"/>
      <c r="D262" s="27"/>
    </row>
    <row r="263" spans="3:4" ht="15.75" customHeight="1" x14ac:dyDescent="0.25">
      <c r="C263" s="27"/>
      <c r="D263" s="27"/>
    </row>
    <row r="264" spans="3:4" ht="15.75" customHeight="1" x14ac:dyDescent="0.25">
      <c r="C264" s="27"/>
      <c r="D264" s="27"/>
    </row>
    <row r="265" spans="3:4" ht="15.75" customHeight="1" x14ac:dyDescent="0.25">
      <c r="C265" s="27"/>
      <c r="D265" s="27"/>
    </row>
    <row r="266" spans="3:4" ht="15.75" customHeight="1" x14ac:dyDescent="0.25">
      <c r="C266" s="27"/>
      <c r="D266" s="27"/>
    </row>
    <row r="267" spans="3:4" ht="15.75" customHeight="1" x14ac:dyDescent="0.25">
      <c r="C267" s="27"/>
      <c r="D267" s="27"/>
    </row>
    <row r="268" spans="3:4" ht="15.75" customHeight="1" x14ac:dyDescent="0.25">
      <c r="C268" s="27"/>
      <c r="D268" s="27"/>
    </row>
    <row r="269" spans="3:4" ht="15.75" customHeight="1" x14ac:dyDescent="0.25">
      <c r="C269" s="27"/>
      <c r="D269" s="27"/>
    </row>
    <row r="270" spans="3:4" ht="15.75" customHeight="1" x14ac:dyDescent="0.25">
      <c r="C270" s="27"/>
      <c r="D270" s="27"/>
    </row>
    <row r="271" spans="3:4" ht="15.75" customHeight="1" x14ac:dyDescent="0.25">
      <c r="C271" s="27"/>
      <c r="D271" s="27"/>
    </row>
    <row r="272" spans="3:4" ht="15.75" customHeight="1" x14ac:dyDescent="0.25">
      <c r="C272" s="27"/>
      <c r="D272" s="27"/>
    </row>
    <row r="273" spans="3:4" ht="15.75" customHeight="1" x14ac:dyDescent="0.25">
      <c r="C273" s="27"/>
      <c r="D273" s="27"/>
    </row>
    <row r="274" spans="3:4" ht="15.75" customHeight="1" x14ac:dyDescent="0.25">
      <c r="C274" s="27"/>
      <c r="D274" s="27"/>
    </row>
    <row r="275" spans="3:4" ht="15.75" customHeight="1" x14ac:dyDescent="0.25">
      <c r="C275" s="27"/>
      <c r="D275" s="27"/>
    </row>
    <row r="276" spans="3:4" ht="15.75" customHeight="1" x14ac:dyDescent="0.25">
      <c r="C276" s="27"/>
      <c r="D276" s="27"/>
    </row>
    <row r="277" spans="3:4" ht="15.75" customHeight="1" x14ac:dyDescent="0.25">
      <c r="C277" s="27"/>
      <c r="D277" s="27"/>
    </row>
    <row r="278" spans="3:4" ht="15.75" customHeight="1" x14ac:dyDescent="0.25">
      <c r="C278" s="27"/>
      <c r="D278" s="27"/>
    </row>
    <row r="279" spans="3:4" ht="15.75" customHeight="1" x14ac:dyDescent="0.25">
      <c r="C279" s="27"/>
      <c r="D279" s="27"/>
    </row>
    <row r="280" spans="3:4" ht="15.75" customHeight="1" x14ac:dyDescent="0.25">
      <c r="C280" s="27"/>
      <c r="D280" s="27"/>
    </row>
    <row r="281" spans="3:4" ht="15.75" customHeight="1" x14ac:dyDescent="0.25">
      <c r="C281" s="27"/>
      <c r="D281" s="27"/>
    </row>
    <row r="282" spans="3:4" ht="15.75" customHeight="1" x14ac:dyDescent="0.25">
      <c r="C282" s="27"/>
      <c r="D282" s="27"/>
    </row>
    <row r="283" spans="3:4" ht="15.75" customHeight="1" x14ac:dyDescent="0.25">
      <c r="C283" s="27"/>
      <c r="D283" s="27"/>
    </row>
    <row r="284" spans="3:4" ht="15.75" customHeight="1" x14ac:dyDescent="0.25">
      <c r="C284" s="27"/>
      <c r="D284" s="27"/>
    </row>
    <row r="285" spans="3:4" ht="15.75" customHeight="1" x14ac:dyDescent="0.25">
      <c r="C285" s="27"/>
      <c r="D285" s="27"/>
    </row>
    <row r="286" spans="3:4" ht="15.75" customHeight="1" x14ac:dyDescent="0.25">
      <c r="C286" s="27"/>
      <c r="D286" s="27"/>
    </row>
    <row r="287" spans="3:4" ht="15.75" customHeight="1" x14ac:dyDescent="0.25">
      <c r="C287" s="27"/>
      <c r="D287" s="27"/>
    </row>
    <row r="288" spans="3:4" ht="15.75" customHeight="1" x14ac:dyDescent="0.25">
      <c r="C288" s="27"/>
      <c r="D288" s="27"/>
    </row>
    <row r="289" spans="3:4" ht="15.75" customHeight="1" x14ac:dyDescent="0.25">
      <c r="C289" s="27"/>
      <c r="D289" s="27"/>
    </row>
    <row r="290" spans="3:4" ht="15.75" customHeight="1" x14ac:dyDescent="0.25">
      <c r="C290" s="27"/>
      <c r="D290" s="27"/>
    </row>
    <row r="291" spans="3:4" ht="15.75" customHeight="1" x14ac:dyDescent="0.25">
      <c r="C291" s="27"/>
      <c r="D291" s="27"/>
    </row>
    <row r="292" spans="3:4" ht="15.75" customHeight="1" x14ac:dyDescent="0.25">
      <c r="C292" s="27"/>
      <c r="D292" s="27"/>
    </row>
    <row r="293" spans="3:4" ht="15.75" customHeight="1" x14ac:dyDescent="0.25">
      <c r="C293" s="27"/>
      <c r="D293" s="27"/>
    </row>
    <row r="294" spans="3:4" ht="15.75" customHeight="1" x14ac:dyDescent="0.25">
      <c r="C294" s="27"/>
      <c r="D294" s="27"/>
    </row>
    <row r="295" spans="3:4" ht="15.75" customHeight="1" x14ac:dyDescent="0.25">
      <c r="C295" s="27"/>
      <c r="D295" s="27"/>
    </row>
    <row r="296" spans="3:4" ht="15.75" customHeight="1" x14ac:dyDescent="0.25">
      <c r="C296" s="27"/>
      <c r="D296" s="27"/>
    </row>
    <row r="297" spans="3:4" ht="15.75" customHeight="1" x14ac:dyDescent="0.25">
      <c r="C297" s="27"/>
      <c r="D297" s="27"/>
    </row>
    <row r="298" spans="3:4" ht="15.75" customHeight="1" x14ac:dyDescent="0.25">
      <c r="C298" s="27"/>
      <c r="D298" s="27"/>
    </row>
    <row r="299" spans="3:4" ht="15.75" customHeight="1" x14ac:dyDescent="0.25">
      <c r="C299" s="27"/>
      <c r="D299" s="27"/>
    </row>
    <row r="300" spans="3:4" ht="15.75" customHeight="1" x14ac:dyDescent="0.25">
      <c r="C300" s="27"/>
      <c r="D300" s="27"/>
    </row>
    <row r="301" spans="3:4" ht="15.75" customHeight="1" x14ac:dyDescent="0.25">
      <c r="C301" s="27"/>
      <c r="D301" s="27"/>
    </row>
    <row r="302" spans="3:4" ht="15.75" customHeight="1" x14ac:dyDescent="0.25">
      <c r="C302" s="27"/>
      <c r="D302" s="27"/>
    </row>
    <row r="303" spans="3:4" ht="15.75" customHeight="1" x14ac:dyDescent="0.25">
      <c r="C303" s="27"/>
      <c r="D303" s="27"/>
    </row>
    <row r="304" spans="3:4" ht="15.75" customHeight="1" x14ac:dyDescent="0.25">
      <c r="C304" s="27"/>
      <c r="D304" s="27"/>
    </row>
    <row r="305" spans="3:4" ht="15.75" customHeight="1" x14ac:dyDescent="0.25">
      <c r="C305" s="27"/>
      <c r="D305" s="27"/>
    </row>
    <row r="306" spans="3:4" ht="15.75" customHeight="1" x14ac:dyDescent="0.25">
      <c r="C306" s="27"/>
      <c r="D306" s="27"/>
    </row>
    <row r="307" spans="3:4" ht="15.75" customHeight="1" x14ac:dyDescent="0.25">
      <c r="C307" s="27"/>
      <c r="D307" s="27"/>
    </row>
    <row r="308" spans="3:4" ht="15.75" customHeight="1" x14ac:dyDescent="0.25">
      <c r="C308" s="27"/>
      <c r="D308" s="27"/>
    </row>
    <row r="309" spans="3:4" ht="15.75" customHeight="1" x14ac:dyDescent="0.25">
      <c r="C309" s="27"/>
      <c r="D309" s="27"/>
    </row>
    <row r="310" spans="3:4" ht="15.75" customHeight="1" x14ac:dyDescent="0.25">
      <c r="C310" s="27"/>
      <c r="D310" s="27"/>
    </row>
    <row r="311" spans="3:4" ht="15.75" customHeight="1" x14ac:dyDescent="0.25">
      <c r="C311" s="27"/>
      <c r="D311" s="27"/>
    </row>
    <row r="312" spans="3:4" ht="15.75" customHeight="1" x14ac:dyDescent="0.25">
      <c r="C312" s="27"/>
      <c r="D312" s="27"/>
    </row>
    <row r="313" spans="3:4" ht="15.75" customHeight="1" x14ac:dyDescent="0.25">
      <c r="C313" s="27"/>
      <c r="D313" s="27"/>
    </row>
    <row r="314" spans="3:4" ht="15.75" customHeight="1" x14ac:dyDescent="0.25">
      <c r="C314" s="27"/>
      <c r="D314" s="27"/>
    </row>
    <row r="315" spans="3:4" ht="15.75" customHeight="1" x14ac:dyDescent="0.25">
      <c r="C315" s="27"/>
      <c r="D315" s="27"/>
    </row>
    <row r="316" spans="3:4" ht="15.75" customHeight="1" x14ac:dyDescent="0.25">
      <c r="C316" s="27"/>
      <c r="D316" s="27"/>
    </row>
    <row r="317" spans="3:4" ht="15.75" customHeight="1" x14ac:dyDescent="0.25">
      <c r="C317" s="27"/>
      <c r="D317" s="27"/>
    </row>
    <row r="318" spans="3:4" ht="15.75" customHeight="1" x14ac:dyDescent="0.25">
      <c r="C318" s="27"/>
      <c r="D318" s="27"/>
    </row>
    <row r="319" spans="3:4" ht="15.75" customHeight="1" x14ac:dyDescent="0.25">
      <c r="C319" s="27"/>
      <c r="D319" s="27"/>
    </row>
    <row r="320" spans="3:4" ht="15.75" customHeight="1" x14ac:dyDescent="0.25">
      <c r="C320" s="27"/>
      <c r="D320" s="27"/>
    </row>
    <row r="321" spans="3:4" ht="15.75" customHeight="1" x14ac:dyDescent="0.25">
      <c r="C321" s="27"/>
      <c r="D321" s="27"/>
    </row>
    <row r="322" spans="3:4" ht="15.75" customHeight="1" x14ac:dyDescent="0.25">
      <c r="C322" s="27"/>
      <c r="D322" s="27"/>
    </row>
    <row r="323" spans="3:4" ht="15.75" customHeight="1" x14ac:dyDescent="0.25">
      <c r="C323" s="27"/>
      <c r="D323" s="27"/>
    </row>
    <row r="324" spans="3:4" ht="15.75" customHeight="1" x14ac:dyDescent="0.25">
      <c r="C324" s="27"/>
      <c r="D324" s="27"/>
    </row>
    <row r="325" spans="3:4" ht="15.75" customHeight="1" x14ac:dyDescent="0.25">
      <c r="C325" s="27"/>
      <c r="D325" s="27"/>
    </row>
    <row r="326" spans="3:4" ht="15.75" customHeight="1" x14ac:dyDescent="0.25">
      <c r="C326" s="27"/>
      <c r="D326" s="27"/>
    </row>
    <row r="327" spans="3:4" ht="15.75" customHeight="1" x14ac:dyDescent="0.25">
      <c r="C327" s="27"/>
      <c r="D327" s="27"/>
    </row>
    <row r="328" spans="3:4" ht="15.75" customHeight="1" x14ac:dyDescent="0.25">
      <c r="C328" s="27"/>
      <c r="D328" s="27"/>
    </row>
    <row r="329" spans="3:4" ht="15.75" customHeight="1" x14ac:dyDescent="0.25">
      <c r="C329" s="27"/>
      <c r="D329" s="27"/>
    </row>
    <row r="330" spans="3:4" ht="15.75" customHeight="1" x14ac:dyDescent="0.25">
      <c r="C330" s="27"/>
      <c r="D330" s="27"/>
    </row>
    <row r="331" spans="3:4" ht="15.75" customHeight="1" x14ac:dyDescent="0.25">
      <c r="C331" s="27"/>
      <c r="D331" s="27"/>
    </row>
    <row r="332" spans="3:4" ht="15.75" customHeight="1" x14ac:dyDescent="0.25">
      <c r="C332" s="27"/>
      <c r="D332" s="27"/>
    </row>
    <row r="333" spans="3:4" ht="15.75" customHeight="1" x14ac:dyDescent="0.25">
      <c r="C333" s="27"/>
      <c r="D333" s="27"/>
    </row>
    <row r="334" spans="3:4" ht="15.75" customHeight="1" x14ac:dyDescent="0.25">
      <c r="C334" s="27"/>
      <c r="D334" s="27"/>
    </row>
    <row r="335" spans="3:4" ht="15.75" customHeight="1" x14ac:dyDescent="0.25">
      <c r="C335" s="27"/>
      <c r="D335" s="27"/>
    </row>
    <row r="336" spans="3:4" ht="15.75" customHeight="1" x14ac:dyDescent="0.25">
      <c r="C336" s="27"/>
      <c r="D336" s="27"/>
    </row>
    <row r="337" spans="3:4" ht="15.75" customHeight="1" x14ac:dyDescent="0.25">
      <c r="C337" s="27"/>
      <c r="D337" s="27"/>
    </row>
    <row r="338" spans="3:4" ht="15.75" customHeight="1" x14ac:dyDescent="0.25">
      <c r="C338" s="27"/>
      <c r="D338" s="27"/>
    </row>
    <row r="339" spans="3:4" ht="15.75" customHeight="1" x14ac:dyDescent="0.25">
      <c r="C339" s="27"/>
      <c r="D339" s="27"/>
    </row>
    <row r="340" spans="3:4" ht="15.75" customHeight="1" x14ac:dyDescent="0.25">
      <c r="C340" s="27"/>
      <c r="D340" s="27"/>
    </row>
    <row r="341" spans="3:4" ht="15.75" customHeight="1" x14ac:dyDescent="0.25">
      <c r="C341" s="27"/>
      <c r="D341" s="27"/>
    </row>
    <row r="342" spans="3:4" ht="15.75" customHeight="1" x14ac:dyDescent="0.25">
      <c r="C342" s="27"/>
      <c r="D342" s="27"/>
    </row>
    <row r="343" spans="3:4" ht="15.75" customHeight="1" x14ac:dyDescent="0.25">
      <c r="C343" s="27"/>
      <c r="D343" s="27"/>
    </row>
    <row r="344" spans="3:4" ht="15.75" customHeight="1" x14ac:dyDescent="0.25">
      <c r="C344" s="27"/>
      <c r="D344" s="27"/>
    </row>
    <row r="345" spans="3:4" ht="15.75" customHeight="1" x14ac:dyDescent="0.25">
      <c r="C345" s="27"/>
      <c r="D345" s="27"/>
    </row>
    <row r="346" spans="3:4" ht="15.75" customHeight="1" x14ac:dyDescent="0.25">
      <c r="C346" s="27"/>
      <c r="D346" s="27"/>
    </row>
    <row r="347" spans="3:4" ht="15.75" customHeight="1" x14ac:dyDescent="0.25">
      <c r="C347" s="27"/>
      <c r="D347" s="27"/>
    </row>
    <row r="348" spans="3:4" ht="15.75" customHeight="1" x14ac:dyDescent="0.25">
      <c r="C348" s="27"/>
      <c r="D348" s="27"/>
    </row>
    <row r="349" spans="3:4" ht="15.75" customHeight="1" x14ac:dyDescent="0.25">
      <c r="C349" s="27"/>
      <c r="D349" s="27"/>
    </row>
    <row r="350" spans="3:4" ht="15.75" customHeight="1" x14ac:dyDescent="0.25">
      <c r="C350" s="27"/>
      <c r="D350" s="27"/>
    </row>
    <row r="351" spans="3:4" ht="15.75" customHeight="1" x14ac:dyDescent="0.25">
      <c r="C351" s="27"/>
      <c r="D351" s="27"/>
    </row>
    <row r="352" spans="3:4" ht="15.75" customHeight="1" x14ac:dyDescent="0.25">
      <c r="C352" s="27"/>
      <c r="D352" s="27"/>
    </row>
    <row r="353" spans="3:4" ht="15.75" customHeight="1" x14ac:dyDescent="0.25">
      <c r="C353" s="27"/>
      <c r="D353" s="27"/>
    </row>
    <row r="354" spans="3:4" ht="15.75" customHeight="1" x14ac:dyDescent="0.25">
      <c r="C354" s="27"/>
      <c r="D354" s="27"/>
    </row>
    <row r="355" spans="3:4" ht="15.75" customHeight="1" x14ac:dyDescent="0.25">
      <c r="C355" s="27"/>
      <c r="D355" s="27"/>
    </row>
    <row r="356" spans="3:4" ht="15.75" customHeight="1" x14ac:dyDescent="0.25">
      <c r="C356" s="27"/>
      <c r="D356" s="27"/>
    </row>
    <row r="357" spans="3:4" ht="15.75" customHeight="1" x14ac:dyDescent="0.25">
      <c r="C357" s="27"/>
      <c r="D357" s="27"/>
    </row>
    <row r="358" spans="3:4" ht="15.75" customHeight="1" x14ac:dyDescent="0.25">
      <c r="C358" s="27"/>
      <c r="D358" s="27"/>
    </row>
    <row r="359" spans="3:4" ht="15.75" customHeight="1" x14ac:dyDescent="0.25">
      <c r="C359" s="27"/>
      <c r="D359" s="27"/>
    </row>
    <row r="360" spans="3:4" ht="15.75" customHeight="1" x14ac:dyDescent="0.25">
      <c r="C360" s="27"/>
      <c r="D360" s="27"/>
    </row>
    <row r="361" spans="3:4" ht="15.75" customHeight="1" x14ac:dyDescent="0.25">
      <c r="C361" s="27"/>
      <c r="D361" s="27"/>
    </row>
    <row r="362" spans="3:4" ht="15.75" customHeight="1" x14ac:dyDescent="0.25">
      <c r="C362" s="27"/>
      <c r="D362" s="27"/>
    </row>
    <row r="363" spans="3:4" ht="15.75" customHeight="1" x14ac:dyDescent="0.25">
      <c r="C363" s="27"/>
      <c r="D363" s="27"/>
    </row>
    <row r="364" spans="3:4" ht="15.75" customHeight="1" x14ac:dyDescent="0.25">
      <c r="C364" s="27"/>
      <c r="D364" s="27"/>
    </row>
    <row r="365" spans="3:4" ht="15.75" customHeight="1" x14ac:dyDescent="0.25">
      <c r="C365" s="27"/>
      <c r="D365" s="27"/>
    </row>
    <row r="366" spans="3:4" ht="15.75" customHeight="1" x14ac:dyDescent="0.25">
      <c r="C366" s="27"/>
      <c r="D366" s="27"/>
    </row>
    <row r="367" spans="3:4" ht="15.75" customHeight="1" x14ac:dyDescent="0.25">
      <c r="C367" s="27"/>
      <c r="D367" s="27"/>
    </row>
    <row r="368" spans="3:4" ht="15.75" customHeight="1" x14ac:dyDescent="0.25">
      <c r="C368" s="27"/>
      <c r="D368" s="27"/>
    </row>
    <row r="369" spans="3:4" ht="15.75" customHeight="1" x14ac:dyDescent="0.25">
      <c r="C369" s="27"/>
      <c r="D369" s="27"/>
    </row>
    <row r="370" spans="3:4" ht="15.75" customHeight="1" x14ac:dyDescent="0.25">
      <c r="C370" s="27"/>
      <c r="D370" s="27"/>
    </row>
    <row r="371" spans="3:4" ht="15.75" customHeight="1" x14ac:dyDescent="0.25">
      <c r="C371" s="27"/>
      <c r="D371" s="27"/>
    </row>
    <row r="372" spans="3:4" ht="15.75" customHeight="1" x14ac:dyDescent="0.25">
      <c r="C372" s="27"/>
      <c r="D372" s="27"/>
    </row>
    <row r="373" spans="3:4" ht="15.75" customHeight="1" x14ac:dyDescent="0.25">
      <c r="C373" s="27"/>
      <c r="D373" s="27"/>
    </row>
    <row r="374" spans="3:4" ht="15.75" customHeight="1" x14ac:dyDescent="0.25">
      <c r="C374" s="27"/>
      <c r="D374" s="27"/>
    </row>
    <row r="375" spans="3:4" ht="15.75" customHeight="1" x14ac:dyDescent="0.25">
      <c r="C375" s="27"/>
      <c r="D375" s="27"/>
    </row>
    <row r="376" spans="3:4" ht="15.75" customHeight="1" x14ac:dyDescent="0.25">
      <c r="C376" s="27"/>
      <c r="D376" s="27"/>
    </row>
    <row r="377" spans="3:4" ht="15.75" customHeight="1" x14ac:dyDescent="0.25">
      <c r="C377" s="27"/>
      <c r="D377" s="27"/>
    </row>
    <row r="378" spans="3:4" ht="15.75" customHeight="1" x14ac:dyDescent="0.25">
      <c r="C378" s="27"/>
      <c r="D378" s="27"/>
    </row>
    <row r="379" spans="3:4" ht="15.75" customHeight="1" x14ac:dyDescent="0.25">
      <c r="C379" s="27"/>
      <c r="D379" s="27"/>
    </row>
    <row r="380" spans="3:4" ht="15.75" customHeight="1" x14ac:dyDescent="0.25">
      <c r="C380" s="27"/>
      <c r="D380" s="27"/>
    </row>
    <row r="381" spans="3:4" ht="15.75" customHeight="1" x14ac:dyDescent="0.25">
      <c r="C381" s="27"/>
      <c r="D381" s="27"/>
    </row>
    <row r="382" spans="3:4" ht="15.75" customHeight="1" x14ac:dyDescent="0.25">
      <c r="C382" s="27"/>
      <c r="D382" s="27"/>
    </row>
    <row r="383" spans="3:4" ht="15.75" customHeight="1" x14ac:dyDescent="0.25">
      <c r="C383" s="27"/>
      <c r="D383" s="27"/>
    </row>
    <row r="384" spans="3:4" ht="15.75" customHeight="1" x14ac:dyDescent="0.25">
      <c r="C384" s="27"/>
      <c r="D384" s="27"/>
    </row>
    <row r="385" spans="3:4" ht="15.75" customHeight="1" x14ac:dyDescent="0.25">
      <c r="C385" s="27"/>
      <c r="D385" s="27"/>
    </row>
    <row r="386" spans="3:4" ht="15.75" customHeight="1" x14ac:dyDescent="0.25">
      <c r="C386" s="27"/>
      <c r="D386" s="27"/>
    </row>
    <row r="387" spans="3:4" ht="15.75" customHeight="1" x14ac:dyDescent="0.25">
      <c r="C387" s="27"/>
      <c r="D387" s="27"/>
    </row>
    <row r="388" spans="3:4" ht="15.75" customHeight="1" x14ac:dyDescent="0.25">
      <c r="C388" s="27"/>
      <c r="D388" s="27"/>
    </row>
    <row r="389" spans="3:4" ht="15.75" customHeight="1" x14ac:dyDescent="0.25">
      <c r="C389" s="27"/>
      <c r="D389" s="27"/>
    </row>
    <row r="390" spans="3:4" ht="15.75" customHeight="1" x14ac:dyDescent="0.25">
      <c r="C390" s="27"/>
      <c r="D390" s="27"/>
    </row>
    <row r="391" spans="3:4" ht="15.75" customHeight="1" x14ac:dyDescent="0.25">
      <c r="C391" s="27"/>
      <c r="D391" s="27"/>
    </row>
    <row r="392" spans="3:4" ht="15.75" customHeight="1" x14ac:dyDescent="0.25">
      <c r="C392" s="27"/>
      <c r="D392" s="27"/>
    </row>
    <row r="393" spans="3:4" ht="15.75" customHeight="1" x14ac:dyDescent="0.25">
      <c r="C393" s="27"/>
      <c r="D393" s="27"/>
    </row>
    <row r="394" spans="3:4" ht="15.75" customHeight="1" x14ac:dyDescent="0.25">
      <c r="C394" s="27"/>
      <c r="D394" s="27"/>
    </row>
    <row r="395" spans="3:4" ht="15.75" customHeight="1" x14ac:dyDescent="0.25">
      <c r="C395" s="27"/>
      <c r="D395" s="27"/>
    </row>
    <row r="396" spans="3:4" ht="15.75" customHeight="1" x14ac:dyDescent="0.25">
      <c r="C396" s="27"/>
      <c r="D396" s="27"/>
    </row>
    <row r="397" spans="3:4" ht="15.75" customHeight="1" x14ac:dyDescent="0.25">
      <c r="C397" s="27"/>
      <c r="D397" s="27"/>
    </row>
    <row r="398" spans="3:4" ht="15.75" customHeight="1" x14ac:dyDescent="0.25">
      <c r="C398" s="27"/>
      <c r="D398" s="27"/>
    </row>
    <row r="399" spans="3:4" ht="15.75" customHeight="1" x14ac:dyDescent="0.25">
      <c r="C399" s="27"/>
      <c r="D399" s="27"/>
    </row>
    <row r="400" spans="3:4" ht="15.75" customHeight="1" x14ac:dyDescent="0.25">
      <c r="C400" s="27"/>
      <c r="D400" s="27"/>
    </row>
    <row r="401" spans="3:4" ht="15.75" customHeight="1" x14ac:dyDescent="0.25">
      <c r="C401" s="27"/>
      <c r="D401" s="27"/>
    </row>
    <row r="402" spans="3:4" ht="15.75" customHeight="1" x14ac:dyDescent="0.25">
      <c r="C402" s="27"/>
      <c r="D402" s="27"/>
    </row>
    <row r="403" spans="3:4" ht="15.75" customHeight="1" x14ac:dyDescent="0.25">
      <c r="C403" s="27"/>
      <c r="D403" s="27"/>
    </row>
    <row r="404" spans="3:4" ht="15.75" customHeight="1" x14ac:dyDescent="0.25">
      <c r="C404" s="27"/>
      <c r="D404" s="27"/>
    </row>
    <row r="405" spans="3:4" ht="15.75" customHeight="1" x14ac:dyDescent="0.25">
      <c r="C405" s="27"/>
      <c r="D405" s="27"/>
    </row>
    <row r="406" spans="3:4" ht="15.75" customHeight="1" x14ac:dyDescent="0.25">
      <c r="C406" s="27"/>
      <c r="D406" s="27"/>
    </row>
    <row r="407" spans="3:4" ht="15.75" customHeight="1" x14ac:dyDescent="0.25">
      <c r="C407" s="27"/>
      <c r="D407" s="27"/>
    </row>
    <row r="408" spans="3:4" ht="15.75" customHeight="1" x14ac:dyDescent="0.25">
      <c r="C408" s="27"/>
      <c r="D408" s="27"/>
    </row>
    <row r="409" spans="3:4" ht="15.75" customHeight="1" x14ac:dyDescent="0.25">
      <c r="C409" s="27"/>
      <c r="D409" s="27"/>
    </row>
    <row r="410" spans="3:4" ht="15.75" customHeight="1" x14ac:dyDescent="0.25">
      <c r="C410" s="27"/>
      <c r="D410" s="27"/>
    </row>
    <row r="411" spans="3:4" ht="15.75" customHeight="1" x14ac:dyDescent="0.25">
      <c r="C411" s="27"/>
      <c r="D411" s="27"/>
    </row>
    <row r="412" spans="3:4" ht="15.75" customHeight="1" x14ac:dyDescent="0.25">
      <c r="C412" s="27"/>
      <c r="D412" s="27"/>
    </row>
    <row r="413" spans="3:4" ht="15.75" customHeight="1" x14ac:dyDescent="0.25">
      <c r="C413" s="27"/>
      <c r="D413" s="27"/>
    </row>
    <row r="414" spans="3:4" ht="15.75" customHeight="1" x14ac:dyDescent="0.25">
      <c r="C414" s="27"/>
      <c r="D414" s="27"/>
    </row>
    <row r="415" spans="3:4" ht="15.75" customHeight="1" x14ac:dyDescent="0.25">
      <c r="C415" s="27"/>
      <c r="D415" s="27"/>
    </row>
    <row r="416" spans="3:4" ht="15.75" customHeight="1" x14ac:dyDescent="0.25">
      <c r="C416" s="27"/>
      <c r="D416" s="27"/>
    </row>
    <row r="417" spans="3:4" ht="15.75" customHeight="1" x14ac:dyDescent="0.25">
      <c r="C417" s="27"/>
      <c r="D417" s="27"/>
    </row>
    <row r="418" spans="3:4" ht="15.75" customHeight="1" x14ac:dyDescent="0.25">
      <c r="C418" s="27"/>
      <c r="D418" s="27"/>
    </row>
    <row r="419" spans="3:4" ht="15.75" customHeight="1" x14ac:dyDescent="0.25">
      <c r="C419" s="27"/>
      <c r="D419" s="27"/>
    </row>
    <row r="420" spans="3:4" ht="15.75" customHeight="1" x14ac:dyDescent="0.25">
      <c r="C420" s="27"/>
      <c r="D420" s="27"/>
    </row>
    <row r="421" spans="3:4" ht="15.75" customHeight="1" x14ac:dyDescent="0.25">
      <c r="C421" s="27"/>
      <c r="D421" s="27"/>
    </row>
    <row r="422" spans="3:4" ht="15.75" customHeight="1" x14ac:dyDescent="0.25">
      <c r="C422" s="27"/>
      <c r="D422" s="27"/>
    </row>
    <row r="423" spans="3:4" ht="15.75" customHeight="1" x14ac:dyDescent="0.25">
      <c r="C423" s="27"/>
      <c r="D423" s="27"/>
    </row>
    <row r="424" spans="3:4" ht="15.75" customHeight="1" x14ac:dyDescent="0.25">
      <c r="C424" s="27"/>
      <c r="D424" s="27"/>
    </row>
    <row r="425" spans="3:4" ht="15.75" customHeight="1" x14ac:dyDescent="0.25">
      <c r="C425" s="27"/>
      <c r="D425" s="27"/>
    </row>
    <row r="426" spans="3:4" ht="15.75" customHeight="1" x14ac:dyDescent="0.25">
      <c r="C426" s="27"/>
      <c r="D426" s="27"/>
    </row>
    <row r="427" spans="3:4" ht="15.75" customHeight="1" x14ac:dyDescent="0.25">
      <c r="C427" s="27"/>
      <c r="D427" s="27"/>
    </row>
    <row r="428" spans="3:4" ht="15.75" customHeight="1" x14ac:dyDescent="0.25">
      <c r="C428" s="27"/>
      <c r="D428" s="27"/>
    </row>
    <row r="429" spans="3:4" ht="15.75" customHeight="1" x14ac:dyDescent="0.25">
      <c r="C429" s="27"/>
      <c r="D429" s="27"/>
    </row>
    <row r="430" spans="3:4" ht="15.75" customHeight="1" x14ac:dyDescent="0.25">
      <c r="C430" s="27"/>
      <c r="D430" s="27"/>
    </row>
    <row r="431" spans="3:4" ht="15.75" customHeight="1" x14ac:dyDescent="0.25">
      <c r="C431" s="27"/>
      <c r="D431" s="27"/>
    </row>
    <row r="432" spans="3:4" ht="15.75" customHeight="1" x14ac:dyDescent="0.25">
      <c r="C432" s="27"/>
      <c r="D432" s="27"/>
    </row>
    <row r="433" spans="3:4" ht="15.75" customHeight="1" x14ac:dyDescent="0.25">
      <c r="C433" s="27"/>
      <c r="D433" s="27"/>
    </row>
    <row r="434" spans="3:4" ht="15.75" customHeight="1" x14ac:dyDescent="0.25">
      <c r="C434" s="27"/>
      <c r="D434" s="27"/>
    </row>
    <row r="435" spans="3:4" ht="15.75" customHeight="1" x14ac:dyDescent="0.25">
      <c r="C435" s="27"/>
      <c r="D435" s="27"/>
    </row>
    <row r="436" spans="3:4" ht="15.75" customHeight="1" x14ac:dyDescent="0.25">
      <c r="C436" s="27"/>
      <c r="D436" s="27"/>
    </row>
    <row r="437" spans="3:4" ht="15.75" customHeight="1" x14ac:dyDescent="0.25">
      <c r="C437" s="27"/>
      <c r="D437" s="27"/>
    </row>
    <row r="438" spans="3:4" ht="15.75" customHeight="1" x14ac:dyDescent="0.25">
      <c r="C438" s="27"/>
      <c r="D438" s="27"/>
    </row>
    <row r="439" spans="3:4" ht="15.75" customHeight="1" x14ac:dyDescent="0.25">
      <c r="C439" s="27"/>
      <c r="D439" s="27"/>
    </row>
    <row r="440" spans="3:4" ht="15.75" customHeight="1" x14ac:dyDescent="0.25">
      <c r="C440" s="27"/>
      <c r="D440" s="27"/>
    </row>
    <row r="441" spans="3:4" ht="15.75" customHeight="1" x14ac:dyDescent="0.25">
      <c r="C441" s="27"/>
      <c r="D441" s="27"/>
    </row>
    <row r="442" spans="3:4" ht="15.75" customHeight="1" x14ac:dyDescent="0.25">
      <c r="C442" s="27"/>
      <c r="D442" s="27"/>
    </row>
    <row r="443" spans="3:4" ht="15.75" customHeight="1" x14ac:dyDescent="0.25">
      <c r="C443" s="27"/>
      <c r="D443" s="27"/>
    </row>
    <row r="444" spans="3:4" ht="15.75" customHeight="1" x14ac:dyDescent="0.25">
      <c r="C444" s="27"/>
      <c r="D444" s="27"/>
    </row>
    <row r="445" spans="3:4" ht="15.75" customHeight="1" x14ac:dyDescent="0.25">
      <c r="C445" s="27"/>
      <c r="D445" s="27"/>
    </row>
    <row r="446" spans="3:4" ht="15.75" customHeight="1" x14ac:dyDescent="0.25">
      <c r="C446" s="27"/>
      <c r="D446" s="27"/>
    </row>
    <row r="447" spans="3:4" ht="15.75" customHeight="1" x14ac:dyDescent="0.25">
      <c r="C447" s="27"/>
      <c r="D447" s="27"/>
    </row>
    <row r="448" spans="3:4" ht="15.75" customHeight="1" x14ac:dyDescent="0.25">
      <c r="C448" s="27"/>
      <c r="D448" s="27"/>
    </row>
    <row r="449" spans="3:4" ht="15.75" customHeight="1" x14ac:dyDescent="0.25">
      <c r="C449" s="27"/>
      <c r="D449" s="27"/>
    </row>
    <row r="450" spans="3:4" ht="15.75" customHeight="1" x14ac:dyDescent="0.25">
      <c r="C450" s="27"/>
      <c r="D450" s="27"/>
    </row>
    <row r="451" spans="3:4" ht="15.75" customHeight="1" x14ac:dyDescent="0.25">
      <c r="C451" s="27"/>
      <c r="D451" s="27"/>
    </row>
    <row r="452" spans="3:4" ht="15.75" customHeight="1" x14ac:dyDescent="0.25">
      <c r="C452" s="27"/>
      <c r="D452" s="27"/>
    </row>
    <row r="453" spans="3:4" ht="15.75" customHeight="1" x14ac:dyDescent="0.25">
      <c r="C453" s="27"/>
      <c r="D453" s="27"/>
    </row>
    <row r="454" spans="3:4" ht="15.75" customHeight="1" x14ac:dyDescent="0.25">
      <c r="C454" s="27"/>
      <c r="D454" s="27"/>
    </row>
    <row r="455" spans="3:4" ht="15.75" customHeight="1" x14ac:dyDescent="0.25">
      <c r="C455" s="27"/>
      <c r="D455" s="27"/>
    </row>
    <row r="456" spans="3:4" ht="15.75" customHeight="1" x14ac:dyDescent="0.25">
      <c r="C456" s="27"/>
      <c r="D456" s="27"/>
    </row>
    <row r="457" spans="3:4" ht="15.75" customHeight="1" x14ac:dyDescent="0.25">
      <c r="C457" s="27"/>
      <c r="D457" s="27"/>
    </row>
    <row r="458" spans="3:4" ht="15.75" customHeight="1" x14ac:dyDescent="0.25">
      <c r="C458" s="27"/>
      <c r="D458" s="27"/>
    </row>
    <row r="459" spans="3:4" ht="15.75" customHeight="1" x14ac:dyDescent="0.25">
      <c r="C459" s="27"/>
      <c r="D459" s="27"/>
    </row>
    <row r="460" spans="3:4" ht="15.75" customHeight="1" x14ac:dyDescent="0.25">
      <c r="C460" s="27"/>
      <c r="D460" s="27"/>
    </row>
    <row r="461" spans="3:4" ht="15.75" customHeight="1" x14ac:dyDescent="0.25">
      <c r="C461" s="27"/>
      <c r="D461" s="27"/>
    </row>
    <row r="462" spans="3:4" ht="15.75" customHeight="1" x14ac:dyDescent="0.25">
      <c r="C462" s="27"/>
      <c r="D462" s="27"/>
    </row>
    <row r="463" spans="3:4" ht="15.75" customHeight="1" x14ac:dyDescent="0.25">
      <c r="C463" s="27"/>
      <c r="D463" s="27"/>
    </row>
    <row r="464" spans="3:4" ht="15.75" customHeight="1" x14ac:dyDescent="0.25">
      <c r="C464" s="27"/>
      <c r="D464" s="27"/>
    </row>
    <row r="465" spans="3:4" ht="15.75" customHeight="1" x14ac:dyDescent="0.25">
      <c r="C465" s="27"/>
      <c r="D465" s="27"/>
    </row>
    <row r="466" spans="3:4" ht="15.75" customHeight="1" x14ac:dyDescent="0.25">
      <c r="C466" s="27"/>
      <c r="D466" s="27"/>
    </row>
    <row r="467" spans="3:4" ht="15.75" customHeight="1" x14ac:dyDescent="0.25">
      <c r="C467" s="27"/>
      <c r="D467" s="27"/>
    </row>
    <row r="468" spans="3:4" ht="15.75" customHeight="1" x14ac:dyDescent="0.25">
      <c r="C468" s="27"/>
      <c r="D468" s="27"/>
    </row>
    <row r="469" spans="3:4" ht="15.75" customHeight="1" x14ac:dyDescent="0.25">
      <c r="C469" s="27"/>
      <c r="D469" s="27"/>
    </row>
    <row r="470" spans="3:4" ht="15.75" customHeight="1" x14ac:dyDescent="0.25">
      <c r="C470" s="27"/>
      <c r="D470" s="27"/>
    </row>
    <row r="471" spans="3:4" ht="15.75" customHeight="1" x14ac:dyDescent="0.25">
      <c r="C471" s="27"/>
      <c r="D471" s="27"/>
    </row>
    <row r="472" spans="3:4" ht="15.75" customHeight="1" x14ac:dyDescent="0.25">
      <c r="C472" s="27"/>
      <c r="D472" s="27"/>
    </row>
    <row r="473" spans="3:4" ht="15.75" customHeight="1" x14ac:dyDescent="0.25">
      <c r="C473" s="27"/>
      <c r="D473" s="27"/>
    </row>
    <row r="474" spans="3:4" ht="15.75" customHeight="1" x14ac:dyDescent="0.25">
      <c r="C474" s="27"/>
      <c r="D474" s="27"/>
    </row>
    <row r="475" spans="3:4" ht="15.75" customHeight="1" x14ac:dyDescent="0.25">
      <c r="C475" s="27"/>
      <c r="D475" s="27"/>
    </row>
    <row r="476" spans="3:4" ht="15.75" customHeight="1" x14ac:dyDescent="0.25">
      <c r="C476" s="27"/>
      <c r="D476" s="27"/>
    </row>
    <row r="477" spans="3:4" ht="15.75" customHeight="1" x14ac:dyDescent="0.25">
      <c r="C477" s="27"/>
      <c r="D477" s="27"/>
    </row>
    <row r="478" spans="3:4" ht="15.75" customHeight="1" x14ac:dyDescent="0.25">
      <c r="C478" s="27"/>
      <c r="D478" s="27"/>
    </row>
    <row r="479" spans="3:4" ht="15.75" customHeight="1" x14ac:dyDescent="0.25">
      <c r="C479" s="27"/>
      <c r="D479" s="27"/>
    </row>
    <row r="480" spans="3:4" ht="15.75" customHeight="1" x14ac:dyDescent="0.25">
      <c r="C480" s="27"/>
      <c r="D480" s="27"/>
    </row>
    <row r="481" spans="3:4" ht="15.75" customHeight="1" x14ac:dyDescent="0.25">
      <c r="C481" s="27"/>
      <c r="D481" s="27"/>
    </row>
    <row r="482" spans="3:4" ht="15.75" customHeight="1" x14ac:dyDescent="0.25">
      <c r="C482" s="27"/>
      <c r="D482" s="27"/>
    </row>
    <row r="483" spans="3:4" ht="15.75" customHeight="1" x14ac:dyDescent="0.25">
      <c r="C483" s="27"/>
      <c r="D483" s="27"/>
    </row>
    <row r="484" spans="3:4" ht="15.75" customHeight="1" x14ac:dyDescent="0.25">
      <c r="C484" s="27"/>
      <c r="D484" s="27"/>
    </row>
    <row r="485" spans="3:4" ht="15.75" customHeight="1" x14ac:dyDescent="0.25">
      <c r="C485" s="27"/>
      <c r="D485" s="27"/>
    </row>
    <row r="486" spans="3:4" ht="15.75" customHeight="1" x14ac:dyDescent="0.25">
      <c r="C486" s="27"/>
      <c r="D486" s="27"/>
    </row>
    <row r="487" spans="3:4" ht="15.75" customHeight="1" x14ac:dyDescent="0.25">
      <c r="C487" s="27"/>
      <c r="D487" s="27"/>
    </row>
    <row r="488" spans="3:4" ht="15.75" customHeight="1" x14ac:dyDescent="0.25">
      <c r="C488" s="27"/>
      <c r="D488" s="27"/>
    </row>
    <row r="489" spans="3:4" ht="15.75" customHeight="1" x14ac:dyDescent="0.25">
      <c r="C489" s="27"/>
      <c r="D489" s="27"/>
    </row>
    <row r="490" spans="3:4" ht="15.75" customHeight="1" x14ac:dyDescent="0.25">
      <c r="C490" s="27"/>
      <c r="D490" s="27"/>
    </row>
    <row r="491" spans="3:4" ht="15.75" customHeight="1" x14ac:dyDescent="0.25">
      <c r="C491" s="27"/>
      <c r="D491" s="27"/>
    </row>
    <row r="492" spans="3:4" ht="15.75" customHeight="1" x14ac:dyDescent="0.25">
      <c r="C492" s="27"/>
      <c r="D492" s="27"/>
    </row>
    <row r="493" spans="3:4" ht="15.75" customHeight="1" x14ac:dyDescent="0.25">
      <c r="C493" s="27"/>
      <c r="D493" s="27"/>
    </row>
    <row r="494" spans="3:4" ht="15.75" customHeight="1" x14ac:dyDescent="0.25">
      <c r="C494" s="27"/>
      <c r="D494" s="27"/>
    </row>
    <row r="495" spans="3:4" ht="15.75" customHeight="1" x14ac:dyDescent="0.25">
      <c r="C495" s="27"/>
      <c r="D495" s="27"/>
    </row>
    <row r="496" spans="3:4" ht="15.75" customHeight="1" x14ac:dyDescent="0.25">
      <c r="C496" s="27"/>
      <c r="D496" s="27"/>
    </row>
    <row r="497" spans="3:4" ht="15.75" customHeight="1" x14ac:dyDescent="0.25">
      <c r="C497" s="27"/>
      <c r="D497" s="27"/>
    </row>
    <row r="498" spans="3:4" ht="15.75" customHeight="1" x14ac:dyDescent="0.25">
      <c r="C498" s="27"/>
      <c r="D498" s="27"/>
    </row>
    <row r="499" spans="3:4" ht="15.75" customHeight="1" x14ac:dyDescent="0.25">
      <c r="C499" s="27"/>
      <c r="D499" s="27"/>
    </row>
    <row r="500" spans="3:4" ht="15.75" customHeight="1" x14ac:dyDescent="0.25">
      <c r="C500" s="27"/>
      <c r="D500" s="27"/>
    </row>
    <row r="501" spans="3:4" ht="15.75" customHeight="1" x14ac:dyDescent="0.25">
      <c r="C501" s="27"/>
      <c r="D501" s="27"/>
    </row>
    <row r="502" spans="3:4" ht="15.75" customHeight="1" x14ac:dyDescent="0.25">
      <c r="C502" s="27"/>
      <c r="D502" s="27"/>
    </row>
    <row r="503" spans="3:4" ht="15.75" customHeight="1" x14ac:dyDescent="0.25">
      <c r="C503" s="27"/>
      <c r="D503" s="27"/>
    </row>
    <row r="504" spans="3:4" ht="15.75" customHeight="1" x14ac:dyDescent="0.25">
      <c r="C504" s="27"/>
      <c r="D504" s="27"/>
    </row>
    <row r="505" spans="3:4" ht="15.75" customHeight="1" x14ac:dyDescent="0.25">
      <c r="C505" s="27"/>
      <c r="D505" s="27"/>
    </row>
    <row r="506" spans="3:4" ht="15.75" customHeight="1" x14ac:dyDescent="0.25">
      <c r="C506" s="27"/>
      <c r="D506" s="27"/>
    </row>
    <row r="507" spans="3:4" ht="15.75" customHeight="1" x14ac:dyDescent="0.25">
      <c r="C507" s="27"/>
      <c r="D507" s="27"/>
    </row>
    <row r="508" spans="3:4" ht="15.75" customHeight="1" x14ac:dyDescent="0.25">
      <c r="C508" s="27"/>
      <c r="D508" s="27"/>
    </row>
    <row r="509" spans="3:4" ht="15.75" customHeight="1" x14ac:dyDescent="0.25">
      <c r="C509" s="27"/>
      <c r="D509" s="27"/>
    </row>
    <row r="510" spans="3:4" ht="15.75" customHeight="1" x14ac:dyDescent="0.25">
      <c r="C510" s="27"/>
      <c r="D510" s="27"/>
    </row>
    <row r="511" spans="3:4" ht="15.75" customHeight="1" x14ac:dyDescent="0.25">
      <c r="C511" s="27"/>
      <c r="D511" s="27"/>
    </row>
    <row r="512" spans="3:4" ht="15.75" customHeight="1" x14ac:dyDescent="0.25">
      <c r="C512" s="27"/>
      <c r="D512" s="27"/>
    </row>
    <row r="513" spans="3:4" ht="15.75" customHeight="1" x14ac:dyDescent="0.25">
      <c r="C513" s="27"/>
      <c r="D513" s="27"/>
    </row>
    <row r="514" spans="3:4" ht="15.75" customHeight="1" x14ac:dyDescent="0.25">
      <c r="C514" s="27"/>
      <c r="D514" s="27"/>
    </row>
    <row r="515" spans="3:4" ht="15.75" customHeight="1" x14ac:dyDescent="0.25">
      <c r="C515" s="27"/>
      <c r="D515" s="27"/>
    </row>
    <row r="516" spans="3:4" ht="15.75" customHeight="1" x14ac:dyDescent="0.25">
      <c r="C516" s="27"/>
      <c r="D516" s="27"/>
    </row>
    <row r="517" spans="3:4" ht="15.75" customHeight="1" x14ac:dyDescent="0.25">
      <c r="C517" s="27"/>
      <c r="D517" s="27"/>
    </row>
    <row r="518" spans="3:4" ht="15.75" customHeight="1" x14ac:dyDescent="0.25">
      <c r="C518" s="27"/>
      <c r="D518" s="27"/>
    </row>
    <row r="519" spans="3:4" ht="15.75" customHeight="1" x14ac:dyDescent="0.25">
      <c r="C519" s="27"/>
      <c r="D519" s="27"/>
    </row>
    <row r="520" spans="3:4" ht="15.75" customHeight="1" x14ac:dyDescent="0.25">
      <c r="C520" s="27"/>
      <c r="D520" s="27"/>
    </row>
    <row r="521" spans="3:4" ht="15.75" customHeight="1" x14ac:dyDescent="0.25">
      <c r="C521" s="27"/>
      <c r="D521" s="27"/>
    </row>
    <row r="522" spans="3:4" ht="15.75" customHeight="1" x14ac:dyDescent="0.25">
      <c r="C522" s="27"/>
      <c r="D522" s="27"/>
    </row>
    <row r="523" spans="3:4" ht="15.75" customHeight="1" x14ac:dyDescent="0.25">
      <c r="C523" s="27"/>
      <c r="D523" s="27"/>
    </row>
    <row r="524" spans="3:4" ht="15.75" customHeight="1" x14ac:dyDescent="0.25">
      <c r="C524" s="27"/>
      <c r="D524" s="27"/>
    </row>
    <row r="525" spans="3:4" ht="15.75" customHeight="1" x14ac:dyDescent="0.25">
      <c r="C525" s="27"/>
      <c r="D525" s="27"/>
    </row>
    <row r="526" spans="3:4" ht="15.75" customHeight="1" x14ac:dyDescent="0.25">
      <c r="C526" s="27"/>
      <c r="D526" s="27"/>
    </row>
    <row r="527" spans="3:4" ht="15.75" customHeight="1" x14ac:dyDescent="0.25">
      <c r="C527" s="27"/>
      <c r="D527" s="27"/>
    </row>
    <row r="528" spans="3:4" ht="15.75" customHeight="1" x14ac:dyDescent="0.25">
      <c r="C528" s="27"/>
      <c r="D528" s="27"/>
    </row>
    <row r="529" spans="3:4" ht="15.75" customHeight="1" x14ac:dyDescent="0.25">
      <c r="C529" s="27"/>
      <c r="D529" s="27"/>
    </row>
    <row r="530" spans="3:4" ht="15.75" customHeight="1" x14ac:dyDescent="0.25">
      <c r="C530" s="27"/>
      <c r="D530" s="27"/>
    </row>
    <row r="531" spans="3:4" ht="15.75" customHeight="1" x14ac:dyDescent="0.25">
      <c r="C531" s="27"/>
      <c r="D531" s="27"/>
    </row>
    <row r="532" spans="3:4" ht="15.75" customHeight="1" x14ac:dyDescent="0.25">
      <c r="C532" s="27"/>
      <c r="D532" s="27"/>
    </row>
    <row r="533" spans="3:4" ht="15.75" customHeight="1" x14ac:dyDescent="0.25">
      <c r="C533" s="27"/>
      <c r="D533" s="27"/>
    </row>
    <row r="534" spans="3:4" ht="15.75" customHeight="1" x14ac:dyDescent="0.25">
      <c r="C534" s="27"/>
      <c r="D534" s="27"/>
    </row>
    <row r="535" spans="3:4" ht="15.75" customHeight="1" x14ac:dyDescent="0.25">
      <c r="C535" s="27"/>
      <c r="D535" s="27"/>
    </row>
    <row r="536" spans="3:4" ht="15.75" customHeight="1" x14ac:dyDescent="0.25">
      <c r="C536" s="27"/>
      <c r="D536" s="27"/>
    </row>
    <row r="537" spans="3:4" ht="15.75" customHeight="1" x14ac:dyDescent="0.25">
      <c r="C537" s="27"/>
      <c r="D537" s="27"/>
    </row>
    <row r="538" spans="3:4" ht="15.75" customHeight="1" x14ac:dyDescent="0.25">
      <c r="C538" s="27"/>
      <c r="D538" s="27"/>
    </row>
    <row r="539" spans="3:4" ht="15.75" customHeight="1" x14ac:dyDescent="0.25">
      <c r="C539" s="27"/>
      <c r="D539" s="27"/>
    </row>
    <row r="540" spans="3:4" ht="15.75" customHeight="1" x14ac:dyDescent="0.25">
      <c r="C540" s="27"/>
      <c r="D540" s="27"/>
    </row>
    <row r="541" spans="3:4" ht="15.75" customHeight="1" x14ac:dyDescent="0.25">
      <c r="C541" s="27"/>
      <c r="D541" s="27"/>
    </row>
    <row r="542" spans="3:4" ht="15.75" customHeight="1" x14ac:dyDescent="0.25">
      <c r="C542" s="27"/>
      <c r="D542" s="27"/>
    </row>
    <row r="543" spans="3:4" ht="15.75" customHeight="1" x14ac:dyDescent="0.25">
      <c r="C543" s="27"/>
      <c r="D543" s="27"/>
    </row>
    <row r="544" spans="3:4" ht="15.75" customHeight="1" x14ac:dyDescent="0.25">
      <c r="C544" s="27"/>
      <c r="D544" s="27"/>
    </row>
    <row r="545" spans="3:4" ht="15.75" customHeight="1" x14ac:dyDescent="0.25">
      <c r="C545" s="27"/>
      <c r="D545" s="27"/>
    </row>
    <row r="546" spans="3:4" ht="15.75" customHeight="1" x14ac:dyDescent="0.25">
      <c r="C546" s="27"/>
      <c r="D546" s="27"/>
    </row>
    <row r="547" spans="3:4" ht="15.75" customHeight="1" x14ac:dyDescent="0.25">
      <c r="C547" s="27"/>
      <c r="D547" s="27"/>
    </row>
    <row r="548" spans="3:4" ht="15.75" customHeight="1" x14ac:dyDescent="0.25">
      <c r="C548" s="27"/>
      <c r="D548" s="27"/>
    </row>
    <row r="549" spans="3:4" ht="15.75" customHeight="1" x14ac:dyDescent="0.25">
      <c r="C549" s="27"/>
      <c r="D549" s="27"/>
    </row>
    <row r="550" spans="3:4" ht="15.75" customHeight="1" x14ac:dyDescent="0.25">
      <c r="C550" s="27"/>
      <c r="D550" s="27"/>
    </row>
    <row r="551" spans="3:4" ht="15.75" customHeight="1" x14ac:dyDescent="0.25">
      <c r="C551" s="27"/>
      <c r="D551" s="27"/>
    </row>
    <row r="552" spans="3:4" ht="15.75" customHeight="1" x14ac:dyDescent="0.25">
      <c r="C552" s="27"/>
      <c r="D552" s="27"/>
    </row>
    <row r="553" spans="3:4" ht="15.75" customHeight="1" x14ac:dyDescent="0.25">
      <c r="C553" s="27"/>
      <c r="D553" s="27"/>
    </row>
    <row r="554" spans="3:4" ht="15.75" customHeight="1" x14ac:dyDescent="0.25">
      <c r="C554" s="27"/>
      <c r="D554" s="27"/>
    </row>
    <row r="555" spans="3:4" ht="15.75" customHeight="1" x14ac:dyDescent="0.25">
      <c r="C555" s="27"/>
      <c r="D555" s="27"/>
    </row>
    <row r="556" spans="3:4" ht="15.75" customHeight="1" x14ac:dyDescent="0.25">
      <c r="C556" s="27"/>
      <c r="D556" s="27"/>
    </row>
    <row r="557" spans="3:4" ht="15.75" customHeight="1" x14ac:dyDescent="0.25">
      <c r="C557" s="27"/>
      <c r="D557" s="27"/>
    </row>
    <row r="558" spans="3:4" ht="15.75" customHeight="1" x14ac:dyDescent="0.25">
      <c r="C558" s="27"/>
      <c r="D558" s="27"/>
    </row>
    <row r="559" spans="3:4" ht="15.75" customHeight="1" x14ac:dyDescent="0.25">
      <c r="C559" s="27"/>
      <c r="D559" s="27"/>
    </row>
    <row r="560" spans="3:4" ht="15.75" customHeight="1" x14ac:dyDescent="0.25">
      <c r="C560" s="27"/>
      <c r="D560" s="27"/>
    </row>
    <row r="561" spans="3:4" ht="15.75" customHeight="1" x14ac:dyDescent="0.25">
      <c r="C561" s="27"/>
      <c r="D561" s="27"/>
    </row>
    <row r="562" spans="3:4" ht="15.75" customHeight="1" x14ac:dyDescent="0.25">
      <c r="C562" s="27"/>
      <c r="D562" s="27"/>
    </row>
    <row r="563" spans="3:4" ht="15.75" customHeight="1" x14ac:dyDescent="0.25">
      <c r="C563" s="27"/>
      <c r="D563" s="27"/>
    </row>
    <row r="564" spans="3:4" ht="15.75" customHeight="1" x14ac:dyDescent="0.25">
      <c r="C564" s="27"/>
      <c r="D564" s="27"/>
    </row>
    <row r="565" spans="3:4" ht="15.75" customHeight="1" x14ac:dyDescent="0.25">
      <c r="C565" s="27"/>
      <c r="D565" s="27"/>
    </row>
    <row r="566" spans="3:4" ht="15.75" customHeight="1" x14ac:dyDescent="0.25">
      <c r="C566" s="27"/>
      <c r="D566" s="27"/>
    </row>
    <row r="567" spans="3:4" ht="15.75" customHeight="1" x14ac:dyDescent="0.25">
      <c r="C567" s="27"/>
      <c r="D567" s="27"/>
    </row>
    <row r="568" spans="3:4" ht="15.75" customHeight="1" x14ac:dyDescent="0.25">
      <c r="C568" s="27"/>
      <c r="D568" s="27"/>
    </row>
    <row r="569" spans="3:4" ht="15.75" customHeight="1" x14ac:dyDescent="0.25">
      <c r="C569" s="27"/>
      <c r="D569" s="27"/>
    </row>
    <row r="570" spans="3:4" ht="15.75" customHeight="1" x14ac:dyDescent="0.25">
      <c r="C570" s="27"/>
      <c r="D570" s="27"/>
    </row>
    <row r="571" spans="3:4" ht="15.75" customHeight="1" x14ac:dyDescent="0.25">
      <c r="C571" s="27"/>
      <c r="D571" s="27"/>
    </row>
    <row r="572" spans="3:4" ht="15.75" customHeight="1" x14ac:dyDescent="0.25">
      <c r="C572" s="27"/>
      <c r="D572" s="27"/>
    </row>
    <row r="573" spans="3:4" ht="15.75" customHeight="1" x14ac:dyDescent="0.25">
      <c r="C573" s="27"/>
      <c r="D573" s="27"/>
    </row>
    <row r="574" spans="3:4" ht="15.75" customHeight="1" x14ac:dyDescent="0.25">
      <c r="C574" s="27"/>
      <c r="D574" s="27"/>
    </row>
    <row r="575" spans="3:4" ht="15.75" customHeight="1" x14ac:dyDescent="0.25">
      <c r="C575" s="27"/>
      <c r="D575" s="27"/>
    </row>
    <row r="576" spans="3:4" ht="15.75" customHeight="1" x14ac:dyDescent="0.25">
      <c r="C576" s="27"/>
      <c r="D576" s="27"/>
    </row>
    <row r="577" spans="3:4" ht="15.75" customHeight="1" x14ac:dyDescent="0.25">
      <c r="C577" s="27"/>
      <c r="D577" s="27"/>
    </row>
    <row r="578" spans="3:4" ht="15.75" customHeight="1" x14ac:dyDescent="0.25">
      <c r="C578" s="27"/>
      <c r="D578" s="27"/>
    </row>
    <row r="579" spans="3:4" ht="15.75" customHeight="1" x14ac:dyDescent="0.25">
      <c r="C579" s="27"/>
      <c r="D579" s="27"/>
    </row>
    <row r="580" spans="3:4" ht="15.75" customHeight="1" x14ac:dyDescent="0.25">
      <c r="C580" s="27"/>
      <c r="D580" s="27"/>
    </row>
    <row r="581" spans="3:4" ht="15.75" customHeight="1" x14ac:dyDescent="0.25">
      <c r="C581" s="27"/>
      <c r="D581" s="27"/>
    </row>
    <row r="582" spans="3:4" ht="15.75" customHeight="1" x14ac:dyDescent="0.25">
      <c r="C582" s="27"/>
      <c r="D582" s="27"/>
    </row>
    <row r="583" spans="3:4" ht="15.75" customHeight="1" x14ac:dyDescent="0.25">
      <c r="C583" s="27"/>
      <c r="D583" s="27"/>
    </row>
    <row r="584" spans="3:4" ht="15.75" customHeight="1" x14ac:dyDescent="0.25">
      <c r="C584" s="27"/>
      <c r="D584" s="27"/>
    </row>
    <row r="585" spans="3:4" ht="15.75" customHeight="1" x14ac:dyDescent="0.25">
      <c r="C585" s="27"/>
      <c r="D585" s="27"/>
    </row>
    <row r="586" spans="3:4" ht="15.75" customHeight="1" x14ac:dyDescent="0.25">
      <c r="C586" s="27"/>
      <c r="D586" s="27"/>
    </row>
    <row r="587" spans="3:4" ht="15.75" customHeight="1" x14ac:dyDescent="0.25">
      <c r="C587" s="27"/>
      <c r="D587" s="27"/>
    </row>
    <row r="588" spans="3:4" ht="15.75" customHeight="1" x14ac:dyDescent="0.25">
      <c r="C588" s="27"/>
      <c r="D588" s="27"/>
    </row>
    <row r="589" spans="3:4" ht="15.75" customHeight="1" x14ac:dyDescent="0.25">
      <c r="C589" s="27"/>
      <c r="D589" s="27"/>
    </row>
    <row r="590" spans="3:4" ht="15.75" customHeight="1" x14ac:dyDescent="0.25">
      <c r="C590" s="27"/>
      <c r="D590" s="27"/>
    </row>
    <row r="591" spans="3:4" ht="15.75" customHeight="1" x14ac:dyDescent="0.25">
      <c r="C591" s="27"/>
      <c r="D591" s="27"/>
    </row>
    <row r="592" spans="3:4" ht="15.75" customHeight="1" x14ac:dyDescent="0.25">
      <c r="C592" s="27"/>
      <c r="D592" s="27"/>
    </row>
    <row r="593" spans="3:4" ht="15.75" customHeight="1" x14ac:dyDescent="0.25">
      <c r="C593" s="27"/>
      <c r="D593" s="27"/>
    </row>
    <row r="594" spans="3:4" ht="15.75" customHeight="1" x14ac:dyDescent="0.25">
      <c r="C594" s="27"/>
      <c r="D594" s="27"/>
    </row>
    <row r="595" spans="3:4" ht="15.75" customHeight="1" x14ac:dyDescent="0.25">
      <c r="C595" s="27"/>
      <c r="D595" s="27"/>
    </row>
    <row r="596" spans="3:4" ht="15.75" customHeight="1" x14ac:dyDescent="0.25">
      <c r="C596" s="27"/>
      <c r="D596" s="27"/>
    </row>
    <row r="597" spans="3:4" ht="15.75" customHeight="1" x14ac:dyDescent="0.25">
      <c r="C597" s="27"/>
      <c r="D597" s="27"/>
    </row>
    <row r="598" spans="3:4" ht="15.75" customHeight="1" x14ac:dyDescent="0.25">
      <c r="C598" s="27"/>
      <c r="D598" s="27"/>
    </row>
    <row r="599" spans="3:4" ht="15.75" customHeight="1" x14ac:dyDescent="0.25">
      <c r="C599" s="27"/>
      <c r="D599" s="27"/>
    </row>
    <row r="600" spans="3:4" ht="15.75" customHeight="1" x14ac:dyDescent="0.25">
      <c r="C600" s="27"/>
      <c r="D600" s="27"/>
    </row>
    <row r="601" spans="3:4" ht="15.75" customHeight="1" x14ac:dyDescent="0.25">
      <c r="C601" s="27"/>
      <c r="D601" s="27"/>
    </row>
    <row r="602" spans="3:4" ht="15.75" customHeight="1" x14ac:dyDescent="0.25">
      <c r="C602" s="27"/>
      <c r="D602" s="27"/>
    </row>
    <row r="603" spans="3:4" ht="15.75" customHeight="1" x14ac:dyDescent="0.25">
      <c r="C603" s="27"/>
      <c r="D603" s="27"/>
    </row>
    <row r="604" spans="3:4" ht="15.75" customHeight="1" x14ac:dyDescent="0.25">
      <c r="C604" s="27"/>
      <c r="D604" s="27"/>
    </row>
    <row r="605" spans="3:4" ht="15.75" customHeight="1" x14ac:dyDescent="0.25">
      <c r="C605" s="27"/>
      <c r="D605" s="27"/>
    </row>
    <row r="606" spans="3:4" ht="15.75" customHeight="1" x14ac:dyDescent="0.25">
      <c r="C606" s="27"/>
      <c r="D606" s="27"/>
    </row>
    <row r="607" spans="3:4" ht="15.75" customHeight="1" x14ac:dyDescent="0.25">
      <c r="C607" s="27"/>
      <c r="D607" s="27"/>
    </row>
    <row r="608" spans="3:4" ht="15.75" customHeight="1" x14ac:dyDescent="0.25">
      <c r="C608" s="27"/>
      <c r="D608" s="27"/>
    </row>
    <row r="609" spans="3:4" ht="15.75" customHeight="1" x14ac:dyDescent="0.25">
      <c r="C609" s="27"/>
      <c r="D609" s="27"/>
    </row>
    <row r="610" spans="3:4" ht="15.75" customHeight="1" x14ac:dyDescent="0.25">
      <c r="C610" s="27"/>
      <c r="D610" s="27"/>
    </row>
    <row r="611" spans="3:4" ht="15.75" customHeight="1" x14ac:dyDescent="0.25">
      <c r="C611" s="27"/>
      <c r="D611" s="27"/>
    </row>
    <row r="612" spans="3:4" ht="15.75" customHeight="1" x14ac:dyDescent="0.25">
      <c r="C612" s="27"/>
      <c r="D612" s="27"/>
    </row>
    <row r="613" spans="3:4" ht="15.75" customHeight="1" x14ac:dyDescent="0.25">
      <c r="C613" s="27"/>
      <c r="D613" s="27"/>
    </row>
    <row r="614" spans="3:4" ht="15.75" customHeight="1" x14ac:dyDescent="0.25">
      <c r="C614" s="27"/>
      <c r="D614" s="27"/>
    </row>
    <row r="615" spans="3:4" ht="15.75" customHeight="1" x14ac:dyDescent="0.25">
      <c r="C615" s="27"/>
      <c r="D615" s="27"/>
    </row>
    <row r="616" spans="3:4" ht="15.75" customHeight="1" x14ac:dyDescent="0.25">
      <c r="C616" s="27"/>
      <c r="D616" s="27"/>
    </row>
    <row r="617" spans="3:4" ht="15.75" customHeight="1" x14ac:dyDescent="0.25">
      <c r="C617" s="27"/>
      <c r="D617" s="27"/>
    </row>
    <row r="618" spans="3:4" ht="15.75" customHeight="1" x14ac:dyDescent="0.25">
      <c r="C618" s="27"/>
      <c r="D618" s="27"/>
    </row>
    <row r="619" spans="3:4" ht="15.75" customHeight="1" x14ac:dyDescent="0.25">
      <c r="C619" s="27"/>
      <c r="D619" s="27"/>
    </row>
    <row r="620" spans="3:4" ht="15.75" customHeight="1" x14ac:dyDescent="0.25">
      <c r="C620" s="27"/>
      <c r="D620" s="27"/>
    </row>
    <row r="621" spans="3:4" ht="15.75" customHeight="1" x14ac:dyDescent="0.25">
      <c r="C621" s="27"/>
      <c r="D621" s="27"/>
    </row>
    <row r="622" spans="3:4" ht="15.75" customHeight="1" x14ac:dyDescent="0.25">
      <c r="C622" s="27"/>
      <c r="D622" s="27"/>
    </row>
    <row r="623" spans="3:4" ht="15.75" customHeight="1" x14ac:dyDescent="0.25">
      <c r="C623" s="27"/>
      <c r="D623" s="27"/>
    </row>
    <row r="624" spans="3:4" ht="15.75" customHeight="1" x14ac:dyDescent="0.25">
      <c r="C624" s="27"/>
      <c r="D624" s="27"/>
    </row>
    <row r="625" spans="3:4" ht="15.75" customHeight="1" x14ac:dyDescent="0.25">
      <c r="C625" s="27"/>
      <c r="D625" s="27"/>
    </row>
    <row r="626" spans="3:4" ht="15.75" customHeight="1" x14ac:dyDescent="0.25">
      <c r="C626" s="27"/>
      <c r="D626" s="27"/>
    </row>
    <row r="627" spans="3:4" ht="15.75" customHeight="1" x14ac:dyDescent="0.25">
      <c r="C627" s="27"/>
      <c r="D627" s="27"/>
    </row>
    <row r="628" spans="3:4" ht="15.75" customHeight="1" x14ac:dyDescent="0.25">
      <c r="C628" s="27"/>
      <c r="D628" s="27"/>
    </row>
    <row r="629" spans="3:4" ht="15.75" customHeight="1" x14ac:dyDescent="0.25">
      <c r="C629" s="27"/>
      <c r="D629" s="27"/>
    </row>
    <row r="630" spans="3:4" ht="15.75" customHeight="1" x14ac:dyDescent="0.25">
      <c r="C630" s="27"/>
      <c r="D630" s="27"/>
    </row>
    <row r="631" spans="3:4" ht="15.75" customHeight="1" x14ac:dyDescent="0.25">
      <c r="C631" s="27"/>
      <c r="D631" s="27"/>
    </row>
    <row r="632" spans="3:4" ht="15.75" customHeight="1" x14ac:dyDescent="0.25">
      <c r="C632" s="27"/>
      <c r="D632" s="27"/>
    </row>
    <row r="633" spans="3:4" ht="15.75" customHeight="1" x14ac:dyDescent="0.25">
      <c r="C633" s="27"/>
      <c r="D633" s="27"/>
    </row>
    <row r="634" spans="3:4" ht="15.75" customHeight="1" x14ac:dyDescent="0.25">
      <c r="C634" s="27"/>
      <c r="D634" s="27"/>
    </row>
    <row r="635" spans="3:4" ht="15.75" customHeight="1" x14ac:dyDescent="0.25">
      <c r="C635" s="27"/>
      <c r="D635" s="27"/>
    </row>
    <row r="636" spans="3:4" ht="15.75" customHeight="1" x14ac:dyDescent="0.25">
      <c r="C636" s="27"/>
      <c r="D636" s="27"/>
    </row>
    <row r="637" spans="3:4" ht="15.75" customHeight="1" x14ac:dyDescent="0.25">
      <c r="C637" s="27"/>
      <c r="D637" s="27"/>
    </row>
    <row r="638" spans="3:4" ht="15.75" customHeight="1" x14ac:dyDescent="0.25">
      <c r="C638" s="27"/>
      <c r="D638" s="27"/>
    </row>
    <row r="639" spans="3:4" ht="15.75" customHeight="1" x14ac:dyDescent="0.25">
      <c r="C639" s="27"/>
      <c r="D639" s="27"/>
    </row>
    <row r="640" spans="3:4" ht="15.75" customHeight="1" x14ac:dyDescent="0.25">
      <c r="C640" s="27"/>
      <c r="D640" s="27"/>
    </row>
    <row r="641" spans="3:4" ht="15.75" customHeight="1" x14ac:dyDescent="0.25">
      <c r="C641" s="27"/>
      <c r="D641" s="27"/>
    </row>
    <row r="642" spans="3:4" ht="15.75" customHeight="1" x14ac:dyDescent="0.25">
      <c r="C642" s="27"/>
      <c r="D642" s="27"/>
    </row>
    <row r="643" spans="3:4" ht="15.75" customHeight="1" x14ac:dyDescent="0.25">
      <c r="C643" s="27"/>
      <c r="D643" s="27"/>
    </row>
    <row r="644" spans="3:4" ht="15.75" customHeight="1" x14ac:dyDescent="0.25">
      <c r="C644" s="27"/>
      <c r="D644" s="27"/>
    </row>
    <row r="645" spans="3:4" ht="15.75" customHeight="1" x14ac:dyDescent="0.25">
      <c r="C645" s="27"/>
      <c r="D645" s="27"/>
    </row>
    <row r="646" spans="3:4" ht="15.75" customHeight="1" x14ac:dyDescent="0.25">
      <c r="C646" s="27"/>
      <c r="D646" s="27"/>
    </row>
    <row r="647" spans="3:4" ht="15.75" customHeight="1" x14ac:dyDescent="0.25">
      <c r="C647" s="27"/>
      <c r="D647" s="27"/>
    </row>
    <row r="648" spans="3:4" ht="15.75" customHeight="1" x14ac:dyDescent="0.25">
      <c r="C648" s="27"/>
      <c r="D648" s="27"/>
    </row>
    <row r="649" spans="3:4" ht="15.75" customHeight="1" x14ac:dyDescent="0.25">
      <c r="C649" s="27"/>
      <c r="D649" s="27"/>
    </row>
    <row r="650" spans="3:4" ht="15.75" customHeight="1" x14ac:dyDescent="0.25">
      <c r="C650" s="27"/>
      <c r="D650" s="27"/>
    </row>
    <row r="651" spans="3:4" ht="15.75" customHeight="1" x14ac:dyDescent="0.25">
      <c r="C651" s="27"/>
      <c r="D651" s="27"/>
    </row>
    <row r="652" spans="3:4" ht="15.75" customHeight="1" x14ac:dyDescent="0.25">
      <c r="C652" s="27"/>
      <c r="D652" s="27"/>
    </row>
    <row r="653" spans="3:4" ht="15.75" customHeight="1" x14ac:dyDescent="0.25">
      <c r="C653" s="27"/>
      <c r="D653" s="27"/>
    </row>
    <row r="654" spans="3:4" ht="15.75" customHeight="1" x14ac:dyDescent="0.25">
      <c r="C654" s="27"/>
      <c r="D654" s="27"/>
    </row>
    <row r="655" spans="3:4" ht="15.75" customHeight="1" x14ac:dyDescent="0.25">
      <c r="C655" s="27"/>
      <c r="D655" s="27"/>
    </row>
    <row r="656" spans="3:4" ht="15.75" customHeight="1" x14ac:dyDescent="0.25">
      <c r="C656" s="27"/>
      <c r="D656" s="27"/>
    </row>
    <row r="657" spans="3:4" ht="15.75" customHeight="1" x14ac:dyDescent="0.25">
      <c r="C657" s="27"/>
      <c r="D657" s="27"/>
    </row>
    <row r="658" spans="3:4" ht="15.75" customHeight="1" x14ac:dyDescent="0.25">
      <c r="C658" s="27"/>
      <c r="D658" s="27"/>
    </row>
    <row r="659" spans="3:4" ht="15.75" customHeight="1" x14ac:dyDescent="0.25">
      <c r="C659" s="27"/>
      <c r="D659" s="27"/>
    </row>
    <row r="660" spans="3:4" ht="15.75" customHeight="1" x14ac:dyDescent="0.25">
      <c r="C660" s="27"/>
      <c r="D660" s="27"/>
    </row>
    <row r="661" spans="3:4" ht="15.75" customHeight="1" x14ac:dyDescent="0.25">
      <c r="C661" s="27"/>
      <c r="D661" s="27"/>
    </row>
    <row r="662" spans="3:4" ht="15.75" customHeight="1" x14ac:dyDescent="0.25">
      <c r="C662" s="27"/>
      <c r="D662" s="27"/>
    </row>
    <row r="663" spans="3:4" ht="15.75" customHeight="1" x14ac:dyDescent="0.25">
      <c r="C663" s="27"/>
      <c r="D663" s="27"/>
    </row>
    <row r="664" spans="3:4" ht="15.75" customHeight="1" x14ac:dyDescent="0.25">
      <c r="C664" s="27"/>
      <c r="D664" s="27"/>
    </row>
    <row r="665" spans="3:4" ht="15.75" customHeight="1" x14ac:dyDescent="0.25">
      <c r="C665" s="27"/>
      <c r="D665" s="27"/>
    </row>
    <row r="666" spans="3:4" ht="15.75" customHeight="1" x14ac:dyDescent="0.25">
      <c r="C666" s="27"/>
      <c r="D666" s="27"/>
    </row>
    <row r="667" spans="3:4" ht="15.75" customHeight="1" x14ac:dyDescent="0.25">
      <c r="C667" s="27"/>
      <c r="D667" s="27"/>
    </row>
    <row r="668" spans="3:4" ht="15.75" customHeight="1" x14ac:dyDescent="0.25">
      <c r="C668" s="27"/>
      <c r="D668" s="27"/>
    </row>
    <row r="669" spans="3:4" ht="15.75" customHeight="1" x14ac:dyDescent="0.25">
      <c r="C669" s="27"/>
      <c r="D669" s="27"/>
    </row>
    <row r="670" spans="3:4" ht="15.75" customHeight="1" x14ac:dyDescent="0.25">
      <c r="C670" s="27"/>
      <c r="D670" s="27"/>
    </row>
    <row r="671" spans="3:4" ht="15.75" customHeight="1" x14ac:dyDescent="0.25">
      <c r="C671" s="27"/>
      <c r="D671" s="27"/>
    </row>
    <row r="672" spans="3:4" ht="15.75" customHeight="1" x14ac:dyDescent="0.25">
      <c r="C672" s="27"/>
      <c r="D672" s="27"/>
    </row>
    <row r="673" spans="3:4" ht="15.75" customHeight="1" x14ac:dyDescent="0.25">
      <c r="C673" s="27"/>
      <c r="D673" s="27"/>
    </row>
    <row r="674" spans="3:4" ht="15.75" customHeight="1" x14ac:dyDescent="0.25">
      <c r="C674" s="27"/>
      <c r="D674" s="27"/>
    </row>
    <row r="675" spans="3:4" ht="15.75" customHeight="1" x14ac:dyDescent="0.25">
      <c r="C675" s="27"/>
      <c r="D675" s="27"/>
    </row>
    <row r="676" spans="3:4" ht="15.75" customHeight="1" x14ac:dyDescent="0.25">
      <c r="C676" s="27"/>
      <c r="D676" s="27"/>
    </row>
    <row r="677" spans="3:4" ht="15.75" customHeight="1" x14ac:dyDescent="0.25">
      <c r="C677" s="27"/>
      <c r="D677" s="27"/>
    </row>
    <row r="678" spans="3:4" ht="15.75" customHeight="1" x14ac:dyDescent="0.25">
      <c r="C678" s="27"/>
      <c r="D678" s="27"/>
    </row>
    <row r="679" spans="3:4" ht="15.75" customHeight="1" x14ac:dyDescent="0.25">
      <c r="C679" s="27"/>
      <c r="D679" s="27"/>
    </row>
    <row r="680" spans="3:4" ht="15.75" customHeight="1" x14ac:dyDescent="0.25">
      <c r="C680" s="27"/>
      <c r="D680" s="27"/>
    </row>
    <row r="681" spans="3:4" ht="15.75" customHeight="1" x14ac:dyDescent="0.25">
      <c r="C681" s="27"/>
      <c r="D681" s="27"/>
    </row>
    <row r="682" spans="3:4" ht="15.75" customHeight="1" x14ac:dyDescent="0.25">
      <c r="C682" s="27"/>
      <c r="D682" s="27"/>
    </row>
    <row r="683" spans="3:4" ht="15.75" customHeight="1" x14ac:dyDescent="0.25">
      <c r="C683" s="27"/>
      <c r="D683" s="27"/>
    </row>
    <row r="684" spans="3:4" ht="15.75" customHeight="1" x14ac:dyDescent="0.25">
      <c r="C684" s="27"/>
      <c r="D684" s="27"/>
    </row>
    <row r="685" spans="3:4" ht="15.75" customHeight="1" x14ac:dyDescent="0.25">
      <c r="C685" s="27"/>
      <c r="D685" s="27"/>
    </row>
    <row r="686" spans="3:4" ht="15.75" customHeight="1" x14ac:dyDescent="0.25">
      <c r="C686" s="27"/>
      <c r="D686" s="27"/>
    </row>
    <row r="687" spans="3:4" ht="15.75" customHeight="1" x14ac:dyDescent="0.25">
      <c r="C687" s="27"/>
      <c r="D687" s="27"/>
    </row>
    <row r="688" spans="3:4" ht="15.75" customHeight="1" x14ac:dyDescent="0.25">
      <c r="C688" s="27"/>
      <c r="D688" s="27"/>
    </row>
    <row r="689" spans="3:4" ht="15.75" customHeight="1" x14ac:dyDescent="0.25">
      <c r="C689" s="27"/>
      <c r="D689" s="27"/>
    </row>
    <row r="690" spans="3:4" ht="15.75" customHeight="1" x14ac:dyDescent="0.25">
      <c r="C690" s="27"/>
      <c r="D690" s="27"/>
    </row>
    <row r="691" spans="3:4" ht="15.75" customHeight="1" x14ac:dyDescent="0.25">
      <c r="C691" s="27"/>
      <c r="D691" s="27"/>
    </row>
    <row r="692" spans="3:4" ht="15.75" customHeight="1" x14ac:dyDescent="0.25">
      <c r="C692" s="27"/>
      <c r="D692" s="27"/>
    </row>
    <row r="693" spans="3:4" ht="15.75" customHeight="1" x14ac:dyDescent="0.25">
      <c r="C693" s="27"/>
      <c r="D693" s="27"/>
    </row>
    <row r="694" spans="3:4" ht="15.75" customHeight="1" x14ac:dyDescent="0.25">
      <c r="C694" s="27"/>
      <c r="D694" s="27"/>
    </row>
    <row r="695" spans="3:4" ht="15.75" customHeight="1" x14ac:dyDescent="0.25">
      <c r="C695" s="27"/>
      <c r="D695" s="27"/>
    </row>
    <row r="696" spans="3:4" ht="15.75" customHeight="1" x14ac:dyDescent="0.25">
      <c r="C696" s="27"/>
      <c r="D696" s="27"/>
    </row>
    <row r="697" spans="3:4" ht="15.75" customHeight="1" x14ac:dyDescent="0.25">
      <c r="C697" s="27"/>
      <c r="D697" s="27"/>
    </row>
    <row r="698" spans="3:4" ht="15.75" customHeight="1" x14ac:dyDescent="0.25">
      <c r="C698" s="27"/>
      <c r="D698" s="27"/>
    </row>
    <row r="699" spans="3:4" ht="15.75" customHeight="1" x14ac:dyDescent="0.25">
      <c r="C699" s="27"/>
      <c r="D699" s="27"/>
    </row>
    <row r="700" spans="3:4" ht="15.75" customHeight="1" x14ac:dyDescent="0.25">
      <c r="C700" s="27"/>
      <c r="D700" s="27"/>
    </row>
    <row r="701" spans="3:4" ht="15.75" customHeight="1" x14ac:dyDescent="0.25">
      <c r="C701" s="27"/>
      <c r="D701" s="27"/>
    </row>
    <row r="702" spans="3:4" ht="15.75" customHeight="1" x14ac:dyDescent="0.25">
      <c r="C702" s="27"/>
      <c r="D702" s="27"/>
    </row>
    <row r="703" spans="3:4" ht="15.75" customHeight="1" x14ac:dyDescent="0.25">
      <c r="C703" s="27"/>
      <c r="D703" s="27"/>
    </row>
    <row r="704" spans="3:4" ht="15.75" customHeight="1" x14ac:dyDescent="0.25">
      <c r="C704" s="27"/>
      <c r="D704" s="27"/>
    </row>
    <row r="705" spans="3:4" ht="15.75" customHeight="1" x14ac:dyDescent="0.25">
      <c r="C705" s="27"/>
      <c r="D705" s="27"/>
    </row>
    <row r="706" spans="3:4" ht="15.75" customHeight="1" x14ac:dyDescent="0.25">
      <c r="C706" s="27"/>
      <c r="D706" s="27"/>
    </row>
    <row r="707" spans="3:4" ht="15.75" customHeight="1" x14ac:dyDescent="0.25">
      <c r="C707" s="27"/>
      <c r="D707" s="27"/>
    </row>
    <row r="708" spans="3:4" ht="15.75" customHeight="1" x14ac:dyDescent="0.25">
      <c r="C708" s="27"/>
      <c r="D708" s="27"/>
    </row>
    <row r="709" spans="3:4" ht="15.75" customHeight="1" x14ac:dyDescent="0.25">
      <c r="C709" s="27"/>
      <c r="D709" s="27"/>
    </row>
    <row r="710" spans="3:4" ht="15.75" customHeight="1" x14ac:dyDescent="0.25">
      <c r="C710" s="27"/>
      <c r="D710" s="27"/>
    </row>
    <row r="711" spans="3:4" ht="15.75" customHeight="1" x14ac:dyDescent="0.25">
      <c r="C711" s="27"/>
      <c r="D711" s="27"/>
    </row>
    <row r="712" spans="3:4" ht="15.75" customHeight="1" x14ac:dyDescent="0.25">
      <c r="C712" s="27"/>
      <c r="D712" s="27"/>
    </row>
    <row r="713" spans="3:4" ht="15.75" customHeight="1" x14ac:dyDescent="0.25">
      <c r="C713" s="27"/>
      <c r="D713" s="27"/>
    </row>
    <row r="714" spans="3:4" ht="15.75" customHeight="1" x14ac:dyDescent="0.25">
      <c r="C714" s="27"/>
      <c r="D714" s="27"/>
    </row>
    <row r="715" spans="3:4" ht="15.75" customHeight="1" x14ac:dyDescent="0.25">
      <c r="C715" s="27"/>
      <c r="D715" s="27"/>
    </row>
    <row r="716" spans="3:4" ht="15.75" customHeight="1" x14ac:dyDescent="0.25">
      <c r="C716" s="27"/>
      <c r="D716" s="27"/>
    </row>
    <row r="717" spans="3:4" ht="15.75" customHeight="1" x14ac:dyDescent="0.25">
      <c r="C717" s="27"/>
      <c r="D717" s="27"/>
    </row>
    <row r="718" spans="3:4" ht="15.75" customHeight="1" x14ac:dyDescent="0.25">
      <c r="C718" s="27"/>
      <c r="D718" s="27"/>
    </row>
    <row r="719" spans="3:4" ht="15.75" customHeight="1" x14ac:dyDescent="0.25">
      <c r="C719" s="27"/>
      <c r="D719" s="27"/>
    </row>
    <row r="720" spans="3:4" ht="15.75" customHeight="1" x14ac:dyDescent="0.25">
      <c r="C720" s="27"/>
      <c r="D720" s="27"/>
    </row>
    <row r="721" spans="3:4" ht="15.75" customHeight="1" x14ac:dyDescent="0.25">
      <c r="C721" s="27"/>
      <c r="D721" s="27"/>
    </row>
    <row r="722" spans="3:4" ht="15.75" customHeight="1" x14ac:dyDescent="0.25">
      <c r="C722" s="27"/>
      <c r="D722" s="27"/>
    </row>
    <row r="723" spans="3:4" ht="15.75" customHeight="1" x14ac:dyDescent="0.25">
      <c r="C723" s="27"/>
      <c r="D723" s="27"/>
    </row>
    <row r="724" spans="3:4" ht="15.75" customHeight="1" x14ac:dyDescent="0.25">
      <c r="C724" s="27"/>
      <c r="D724" s="27"/>
    </row>
    <row r="725" spans="3:4" ht="15.75" customHeight="1" x14ac:dyDescent="0.25">
      <c r="C725" s="27"/>
      <c r="D725" s="27"/>
    </row>
    <row r="726" spans="3:4" ht="15.75" customHeight="1" x14ac:dyDescent="0.25">
      <c r="C726" s="27"/>
      <c r="D726" s="27"/>
    </row>
    <row r="727" spans="3:4" ht="15.75" customHeight="1" x14ac:dyDescent="0.25">
      <c r="C727" s="27"/>
      <c r="D727" s="27"/>
    </row>
    <row r="728" spans="3:4" ht="15.75" customHeight="1" x14ac:dyDescent="0.25">
      <c r="C728" s="27"/>
      <c r="D728" s="27"/>
    </row>
    <row r="729" spans="3:4" ht="15.75" customHeight="1" x14ac:dyDescent="0.25">
      <c r="C729" s="27"/>
      <c r="D729" s="27"/>
    </row>
    <row r="730" spans="3:4" ht="15.75" customHeight="1" x14ac:dyDescent="0.25">
      <c r="C730" s="27"/>
      <c r="D730" s="27"/>
    </row>
    <row r="731" spans="3:4" ht="15.75" customHeight="1" x14ac:dyDescent="0.25">
      <c r="C731" s="27"/>
      <c r="D731" s="27"/>
    </row>
    <row r="732" spans="3:4" ht="15.75" customHeight="1" x14ac:dyDescent="0.25">
      <c r="C732" s="27"/>
      <c r="D732" s="27"/>
    </row>
    <row r="733" spans="3:4" ht="15.75" customHeight="1" x14ac:dyDescent="0.25">
      <c r="C733" s="27"/>
      <c r="D733" s="27"/>
    </row>
    <row r="734" spans="3:4" ht="15.75" customHeight="1" x14ac:dyDescent="0.25">
      <c r="C734" s="27"/>
      <c r="D734" s="27"/>
    </row>
    <row r="735" spans="3:4" ht="15.75" customHeight="1" x14ac:dyDescent="0.25">
      <c r="C735" s="27"/>
      <c r="D735" s="27"/>
    </row>
    <row r="736" spans="3:4" ht="15.75" customHeight="1" x14ac:dyDescent="0.25">
      <c r="C736" s="27"/>
      <c r="D736" s="27"/>
    </row>
    <row r="737" spans="3:4" ht="15.75" customHeight="1" x14ac:dyDescent="0.25">
      <c r="C737" s="27"/>
      <c r="D737" s="27"/>
    </row>
    <row r="738" spans="3:4" ht="15.75" customHeight="1" x14ac:dyDescent="0.25">
      <c r="C738" s="27"/>
      <c r="D738" s="27"/>
    </row>
    <row r="739" spans="3:4" ht="15.75" customHeight="1" x14ac:dyDescent="0.25">
      <c r="C739" s="27"/>
      <c r="D739" s="27"/>
    </row>
    <row r="740" spans="3:4" ht="15.75" customHeight="1" x14ac:dyDescent="0.25">
      <c r="C740" s="27"/>
      <c r="D740" s="27"/>
    </row>
    <row r="741" spans="3:4" ht="15.75" customHeight="1" x14ac:dyDescent="0.25">
      <c r="C741" s="27"/>
      <c r="D741" s="27"/>
    </row>
    <row r="742" spans="3:4" ht="15.75" customHeight="1" x14ac:dyDescent="0.25">
      <c r="C742" s="27"/>
      <c r="D742" s="27"/>
    </row>
    <row r="743" spans="3:4" ht="15.75" customHeight="1" x14ac:dyDescent="0.25">
      <c r="C743" s="27"/>
      <c r="D743" s="27"/>
    </row>
    <row r="744" spans="3:4" ht="15.75" customHeight="1" x14ac:dyDescent="0.25">
      <c r="C744" s="27"/>
      <c r="D744" s="27"/>
    </row>
    <row r="745" spans="3:4" ht="15.75" customHeight="1" x14ac:dyDescent="0.25">
      <c r="C745" s="27"/>
      <c r="D745" s="27"/>
    </row>
    <row r="746" spans="3:4" ht="15.75" customHeight="1" x14ac:dyDescent="0.25">
      <c r="C746" s="27"/>
      <c r="D746" s="27"/>
    </row>
    <row r="747" spans="3:4" ht="15.75" customHeight="1" x14ac:dyDescent="0.25">
      <c r="C747" s="27"/>
      <c r="D747" s="27"/>
    </row>
    <row r="748" spans="3:4" ht="15.75" customHeight="1" x14ac:dyDescent="0.25">
      <c r="C748" s="27"/>
      <c r="D748" s="27"/>
    </row>
    <row r="749" spans="3:4" ht="15.75" customHeight="1" x14ac:dyDescent="0.25">
      <c r="C749" s="27"/>
      <c r="D749" s="27"/>
    </row>
    <row r="750" spans="3:4" ht="15.75" customHeight="1" x14ac:dyDescent="0.25">
      <c r="C750" s="27"/>
      <c r="D750" s="27"/>
    </row>
    <row r="751" spans="3:4" ht="15.75" customHeight="1" x14ac:dyDescent="0.25">
      <c r="C751" s="27"/>
      <c r="D751" s="27"/>
    </row>
    <row r="752" spans="3:4" ht="15.75" customHeight="1" x14ac:dyDescent="0.25">
      <c r="C752" s="27"/>
      <c r="D752" s="27"/>
    </row>
    <row r="753" spans="3:4" ht="15.75" customHeight="1" x14ac:dyDescent="0.25">
      <c r="C753" s="27"/>
      <c r="D753" s="27"/>
    </row>
    <row r="754" spans="3:4" ht="15.75" customHeight="1" x14ac:dyDescent="0.25">
      <c r="C754" s="27"/>
      <c r="D754" s="27"/>
    </row>
    <row r="755" spans="3:4" ht="15.75" customHeight="1" x14ac:dyDescent="0.25">
      <c r="C755" s="27"/>
      <c r="D755" s="27"/>
    </row>
    <row r="756" spans="3:4" ht="15.75" customHeight="1" x14ac:dyDescent="0.25">
      <c r="C756" s="27"/>
      <c r="D756" s="27"/>
    </row>
    <row r="757" spans="3:4" ht="15.75" customHeight="1" x14ac:dyDescent="0.25">
      <c r="C757" s="27"/>
      <c r="D757" s="27"/>
    </row>
    <row r="758" spans="3:4" ht="15.75" customHeight="1" x14ac:dyDescent="0.25">
      <c r="C758" s="27"/>
      <c r="D758" s="27"/>
    </row>
    <row r="759" spans="3:4" ht="15.75" customHeight="1" x14ac:dyDescent="0.25">
      <c r="C759" s="27"/>
      <c r="D759" s="27"/>
    </row>
    <row r="760" spans="3:4" ht="15.75" customHeight="1" x14ac:dyDescent="0.25">
      <c r="C760" s="27"/>
      <c r="D760" s="27"/>
    </row>
    <row r="761" spans="3:4" ht="15.75" customHeight="1" x14ac:dyDescent="0.25">
      <c r="C761" s="27"/>
      <c r="D761" s="27"/>
    </row>
    <row r="762" spans="3:4" ht="15.75" customHeight="1" x14ac:dyDescent="0.25">
      <c r="C762" s="27"/>
      <c r="D762" s="27"/>
    </row>
    <row r="763" spans="3:4" ht="15.75" customHeight="1" x14ac:dyDescent="0.25">
      <c r="C763" s="27"/>
      <c r="D763" s="27"/>
    </row>
    <row r="764" spans="3:4" ht="15.75" customHeight="1" x14ac:dyDescent="0.25">
      <c r="C764" s="27"/>
      <c r="D764" s="27"/>
    </row>
    <row r="765" spans="3:4" ht="15.75" customHeight="1" x14ac:dyDescent="0.25">
      <c r="C765" s="27"/>
      <c r="D765" s="27"/>
    </row>
    <row r="766" spans="3:4" ht="15.75" customHeight="1" x14ac:dyDescent="0.25">
      <c r="C766" s="27"/>
      <c r="D766" s="27"/>
    </row>
    <row r="767" spans="3:4" ht="15.75" customHeight="1" x14ac:dyDescent="0.25">
      <c r="C767" s="27"/>
      <c r="D767" s="27"/>
    </row>
    <row r="768" spans="3:4" ht="15.75" customHeight="1" x14ac:dyDescent="0.25">
      <c r="C768" s="27"/>
      <c r="D768" s="27"/>
    </row>
    <row r="769" spans="3:4" ht="15.75" customHeight="1" x14ac:dyDescent="0.25">
      <c r="C769" s="27"/>
      <c r="D769" s="27"/>
    </row>
    <row r="770" spans="3:4" ht="15.75" customHeight="1" x14ac:dyDescent="0.25">
      <c r="C770" s="27"/>
      <c r="D770" s="27"/>
    </row>
    <row r="771" spans="3:4" ht="15.75" customHeight="1" x14ac:dyDescent="0.25">
      <c r="C771" s="27"/>
      <c r="D771" s="27"/>
    </row>
    <row r="772" spans="3:4" ht="15.75" customHeight="1" x14ac:dyDescent="0.25">
      <c r="C772" s="27"/>
      <c r="D772" s="27"/>
    </row>
    <row r="773" spans="3:4" ht="15.75" customHeight="1" x14ac:dyDescent="0.25">
      <c r="C773" s="27"/>
      <c r="D773" s="27"/>
    </row>
    <row r="774" spans="3:4" ht="15.75" customHeight="1" x14ac:dyDescent="0.25">
      <c r="C774" s="27"/>
      <c r="D774" s="27"/>
    </row>
    <row r="775" spans="3:4" ht="15.75" customHeight="1" x14ac:dyDescent="0.25">
      <c r="C775" s="27"/>
      <c r="D775" s="27"/>
    </row>
    <row r="776" spans="3:4" ht="15.75" customHeight="1" x14ac:dyDescent="0.25">
      <c r="C776" s="27"/>
      <c r="D776" s="27"/>
    </row>
    <row r="777" spans="3:4" ht="15.75" customHeight="1" x14ac:dyDescent="0.25">
      <c r="C777" s="27"/>
      <c r="D777" s="27"/>
    </row>
    <row r="778" spans="3:4" ht="15.75" customHeight="1" x14ac:dyDescent="0.25">
      <c r="C778" s="27"/>
      <c r="D778" s="27"/>
    </row>
    <row r="779" spans="3:4" ht="15.75" customHeight="1" x14ac:dyDescent="0.25">
      <c r="C779" s="27"/>
      <c r="D779" s="27"/>
    </row>
    <row r="780" spans="3:4" ht="15.75" customHeight="1" x14ac:dyDescent="0.25">
      <c r="C780" s="27"/>
      <c r="D780" s="27"/>
    </row>
    <row r="781" spans="3:4" ht="15.75" customHeight="1" x14ac:dyDescent="0.25">
      <c r="C781" s="27"/>
      <c r="D781" s="27"/>
    </row>
    <row r="782" spans="3:4" ht="15.75" customHeight="1" x14ac:dyDescent="0.25">
      <c r="C782" s="27"/>
      <c r="D782" s="27"/>
    </row>
    <row r="783" spans="3:4" ht="15.75" customHeight="1" x14ac:dyDescent="0.25">
      <c r="C783" s="27"/>
      <c r="D783" s="27"/>
    </row>
    <row r="784" spans="3:4" ht="15.75" customHeight="1" x14ac:dyDescent="0.25">
      <c r="C784" s="27"/>
      <c r="D784" s="27"/>
    </row>
    <row r="785" spans="3:4" ht="15.75" customHeight="1" x14ac:dyDescent="0.25">
      <c r="C785" s="27"/>
      <c r="D785" s="27"/>
    </row>
    <row r="786" spans="3:4" ht="15.75" customHeight="1" x14ac:dyDescent="0.25">
      <c r="C786" s="27"/>
      <c r="D786" s="27"/>
    </row>
    <row r="787" spans="3:4" ht="15.75" customHeight="1" x14ac:dyDescent="0.25">
      <c r="C787" s="27"/>
      <c r="D787" s="27"/>
    </row>
    <row r="788" spans="3:4" ht="15.75" customHeight="1" x14ac:dyDescent="0.25">
      <c r="C788" s="27"/>
      <c r="D788" s="27"/>
    </row>
    <row r="789" spans="3:4" ht="15.75" customHeight="1" x14ac:dyDescent="0.25">
      <c r="C789" s="27"/>
      <c r="D789" s="27"/>
    </row>
    <row r="790" spans="3:4" ht="15.75" customHeight="1" x14ac:dyDescent="0.25">
      <c r="C790" s="27"/>
      <c r="D790" s="27"/>
    </row>
    <row r="791" spans="3:4" ht="15.75" customHeight="1" x14ac:dyDescent="0.25">
      <c r="C791" s="27"/>
      <c r="D791" s="27"/>
    </row>
    <row r="792" spans="3:4" ht="15.75" customHeight="1" x14ac:dyDescent="0.25">
      <c r="C792" s="27"/>
      <c r="D792" s="27"/>
    </row>
    <row r="793" spans="3:4" ht="15.75" customHeight="1" x14ac:dyDescent="0.25">
      <c r="C793" s="27"/>
      <c r="D793" s="27"/>
    </row>
    <row r="794" spans="3:4" ht="15.75" customHeight="1" x14ac:dyDescent="0.25">
      <c r="C794" s="27"/>
      <c r="D794" s="27"/>
    </row>
    <row r="795" spans="3:4" ht="15.75" customHeight="1" x14ac:dyDescent="0.25">
      <c r="C795" s="27"/>
      <c r="D795" s="27"/>
    </row>
    <row r="796" spans="3:4" ht="15.75" customHeight="1" x14ac:dyDescent="0.25">
      <c r="C796" s="27"/>
      <c r="D796" s="27"/>
    </row>
    <row r="797" spans="3:4" ht="15.75" customHeight="1" x14ac:dyDescent="0.25">
      <c r="C797" s="27"/>
      <c r="D797" s="27"/>
    </row>
    <row r="798" spans="3:4" ht="15.75" customHeight="1" x14ac:dyDescent="0.25">
      <c r="C798" s="27"/>
      <c r="D798" s="27"/>
    </row>
    <row r="799" spans="3:4" ht="15.75" customHeight="1" x14ac:dyDescent="0.25">
      <c r="C799" s="27"/>
      <c r="D799" s="27"/>
    </row>
    <row r="800" spans="3:4" ht="15.75" customHeight="1" x14ac:dyDescent="0.25">
      <c r="C800" s="27"/>
      <c r="D800" s="27"/>
    </row>
    <row r="801" spans="3:4" ht="15.75" customHeight="1" x14ac:dyDescent="0.25">
      <c r="C801" s="27"/>
      <c r="D801" s="27"/>
    </row>
    <row r="802" spans="3:4" ht="15.75" customHeight="1" x14ac:dyDescent="0.25">
      <c r="C802" s="27"/>
      <c r="D802" s="27"/>
    </row>
    <row r="803" spans="3:4" ht="15.75" customHeight="1" x14ac:dyDescent="0.25">
      <c r="C803" s="27"/>
      <c r="D803" s="27"/>
    </row>
    <row r="804" spans="3:4" ht="15.75" customHeight="1" x14ac:dyDescent="0.25">
      <c r="C804" s="27"/>
      <c r="D804" s="27"/>
    </row>
    <row r="805" spans="3:4" ht="15.75" customHeight="1" x14ac:dyDescent="0.25">
      <c r="C805" s="27"/>
      <c r="D805" s="27"/>
    </row>
    <row r="806" spans="3:4" ht="15.75" customHeight="1" x14ac:dyDescent="0.25">
      <c r="C806" s="27"/>
      <c r="D806" s="27"/>
    </row>
    <row r="807" spans="3:4" ht="15.75" customHeight="1" x14ac:dyDescent="0.25">
      <c r="C807" s="27"/>
      <c r="D807" s="27"/>
    </row>
    <row r="808" spans="3:4" ht="15.75" customHeight="1" x14ac:dyDescent="0.25">
      <c r="C808" s="27"/>
      <c r="D808" s="27"/>
    </row>
    <row r="809" spans="3:4" ht="15.75" customHeight="1" x14ac:dyDescent="0.25">
      <c r="C809" s="27"/>
      <c r="D809" s="27"/>
    </row>
    <row r="810" spans="3:4" ht="15.75" customHeight="1" x14ac:dyDescent="0.25">
      <c r="C810" s="27"/>
      <c r="D810" s="27"/>
    </row>
    <row r="811" spans="3:4" ht="15.75" customHeight="1" x14ac:dyDescent="0.25">
      <c r="C811" s="27"/>
      <c r="D811" s="27"/>
    </row>
    <row r="812" spans="3:4" ht="15.75" customHeight="1" x14ac:dyDescent="0.25">
      <c r="C812" s="27"/>
      <c r="D812" s="27"/>
    </row>
    <row r="813" spans="3:4" ht="15.75" customHeight="1" x14ac:dyDescent="0.25">
      <c r="C813" s="27"/>
      <c r="D813" s="27"/>
    </row>
    <row r="814" spans="3:4" ht="15.75" customHeight="1" x14ac:dyDescent="0.25">
      <c r="C814" s="27"/>
      <c r="D814" s="27"/>
    </row>
    <row r="815" spans="3:4" ht="15.75" customHeight="1" x14ac:dyDescent="0.25">
      <c r="C815" s="27"/>
      <c r="D815" s="27"/>
    </row>
    <row r="816" spans="3:4" ht="15.75" customHeight="1" x14ac:dyDescent="0.25">
      <c r="C816" s="27"/>
      <c r="D816" s="27"/>
    </row>
    <row r="817" spans="3:4" ht="15.75" customHeight="1" x14ac:dyDescent="0.25">
      <c r="C817" s="27"/>
      <c r="D817" s="27"/>
    </row>
    <row r="818" spans="3:4" ht="15.75" customHeight="1" x14ac:dyDescent="0.25">
      <c r="C818" s="27"/>
      <c r="D818" s="27"/>
    </row>
    <row r="819" spans="3:4" ht="15.75" customHeight="1" x14ac:dyDescent="0.25">
      <c r="C819" s="27"/>
      <c r="D819" s="27"/>
    </row>
    <row r="820" spans="3:4" ht="15.75" customHeight="1" x14ac:dyDescent="0.25">
      <c r="C820" s="27"/>
      <c r="D820" s="27"/>
    </row>
    <row r="821" spans="3:4" ht="15.75" customHeight="1" x14ac:dyDescent="0.25">
      <c r="C821" s="27"/>
      <c r="D821" s="27"/>
    </row>
    <row r="822" spans="3:4" ht="15.75" customHeight="1" x14ac:dyDescent="0.25">
      <c r="C822" s="27"/>
      <c r="D822" s="27"/>
    </row>
    <row r="823" spans="3:4" ht="15.75" customHeight="1" x14ac:dyDescent="0.25">
      <c r="C823" s="27"/>
      <c r="D823" s="27"/>
    </row>
    <row r="824" spans="3:4" ht="15.75" customHeight="1" x14ac:dyDescent="0.25">
      <c r="C824" s="27"/>
      <c r="D824" s="27"/>
    </row>
    <row r="825" spans="3:4" ht="15.75" customHeight="1" x14ac:dyDescent="0.25">
      <c r="C825" s="27"/>
      <c r="D825" s="27"/>
    </row>
    <row r="826" spans="3:4" ht="15.75" customHeight="1" x14ac:dyDescent="0.25">
      <c r="C826" s="27"/>
      <c r="D826" s="27"/>
    </row>
    <row r="827" spans="3:4" ht="15.75" customHeight="1" x14ac:dyDescent="0.25">
      <c r="C827" s="27"/>
      <c r="D827" s="27"/>
    </row>
    <row r="828" spans="3:4" ht="15.75" customHeight="1" x14ac:dyDescent="0.25">
      <c r="C828" s="27"/>
      <c r="D828" s="27"/>
    </row>
    <row r="829" spans="3:4" ht="15.75" customHeight="1" x14ac:dyDescent="0.25">
      <c r="C829" s="27"/>
      <c r="D829" s="27"/>
    </row>
    <row r="830" spans="3:4" ht="15.75" customHeight="1" x14ac:dyDescent="0.25">
      <c r="C830" s="27"/>
      <c r="D830" s="27"/>
    </row>
    <row r="831" spans="3:4" ht="15.75" customHeight="1" x14ac:dyDescent="0.25">
      <c r="C831" s="27"/>
      <c r="D831" s="27"/>
    </row>
    <row r="832" spans="3:4" ht="15.75" customHeight="1" x14ac:dyDescent="0.25">
      <c r="C832" s="27"/>
      <c r="D832" s="27"/>
    </row>
    <row r="833" spans="3:4" ht="15.75" customHeight="1" x14ac:dyDescent="0.25">
      <c r="C833" s="27"/>
      <c r="D833" s="27"/>
    </row>
    <row r="834" spans="3:4" ht="15.75" customHeight="1" x14ac:dyDescent="0.25">
      <c r="C834" s="27"/>
      <c r="D834" s="27"/>
    </row>
    <row r="835" spans="3:4" ht="15.75" customHeight="1" x14ac:dyDescent="0.25">
      <c r="C835" s="27"/>
      <c r="D835" s="27"/>
    </row>
    <row r="836" spans="3:4" ht="15.75" customHeight="1" x14ac:dyDescent="0.25">
      <c r="C836" s="27"/>
      <c r="D836" s="27"/>
    </row>
    <row r="837" spans="3:4" ht="15.75" customHeight="1" x14ac:dyDescent="0.25">
      <c r="C837" s="27"/>
      <c r="D837" s="27"/>
    </row>
    <row r="838" spans="3:4" ht="15.75" customHeight="1" x14ac:dyDescent="0.25">
      <c r="C838" s="27"/>
      <c r="D838" s="27"/>
    </row>
    <row r="839" spans="3:4" ht="15.75" customHeight="1" x14ac:dyDescent="0.25">
      <c r="C839" s="27"/>
      <c r="D839" s="27"/>
    </row>
    <row r="840" spans="3:4" ht="15.75" customHeight="1" x14ac:dyDescent="0.25">
      <c r="C840" s="27"/>
      <c r="D840" s="27"/>
    </row>
    <row r="841" spans="3:4" ht="15.75" customHeight="1" x14ac:dyDescent="0.25">
      <c r="C841" s="27"/>
      <c r="D841" s="27"/>
    </row>
    <row r="842" spans="3:4" ht="15.75" customHeight="1" x14ac:dyDescent="0.25">
      <c r="C842" s="27"/>
      <c r="D842" s="27"/>
    </row>
    <row r="843" spans="3:4" ht="15.75" customHeight="1" x14ac:dyDescent="0.25">
      <c r="C843" s="27"/>
      <c r="D843" s="27"/>
    </row>
    <row r="844" spans="3:4" ht="15.75" customHeight="1" x14ac:dyDescent="0.25">
      <c r="C844" s="27"/>
      <c r="D844" s="27"/>
    </row>
    <row r="845" spans="3:4" ht="15.75" customHeight="1" x14ac:dyDescent="0.25">
      <c r="C845" s="27"/>
      <c r="D845" s="27"/>
    </row>
    <row r="846" spans="3:4" ht="15.75" customHeight="1" x14ac:dyDescent="0.25">
      <c r="C846" s="27"/>
      <c r="D846" s="27"/>
    </row>
    <row r="847" spans="3:4" ht="15.75" customHeight="1" x14ac:dyDescent="0.25">
      <c r="C847" s="27"/>
      <c r="D847" s="27"/>
    </row>
    <row r="848" spans="3:4" ht="15.75" customHeight="1" x14ac:dyDescent="0.25">
      <c r="C848" s="27"/>
      <c r="D848" s="27"/>
    </row>
    <row r="849" spans="3:4" ht="15.75" customHeight="1" x14ac:dyDescent="0.25">
      <c r="C849" s="27"/>
      <c r="D849" s="27"/>
    </row>
    <row r="850" spans="3:4" ht="15.75" customHeight="1" x14ac:dyDescent="0.25">
      <c r="C850" s="27"/>
      <c r="D850" s="27"/>
    </row>
    <row r="851" spans="3:4" ht="15.75" customHeight="1" x14ac:dyDescent="0.25">
      <c r="C851" s="27"/>
      <c r="D851" s="27"/>
    </row>
    <row r="852" spans="3:4" ht="15.75" customHeight="1" x14ac:dyDescent="0.25">
      <c r="C852" s="27"/>
      <c r="D852" s="27"/>
    </row>
    <row r="853" spans="3:4" ht="15.75" customHeight="1" x14ac:dyDescent="0.25">
      <c r="C853" s="27"/>
      <c r="D853" s="27"/>
    </row>
    <row r="854" spans="3:4" ht="15.75" customHeight="1" x14ac:dyDescent="0.25">
      <c r="C854" s="27"/>
      <c r="D854" s="27"/>
    </row>
    <row r="855" spans="3:4" ht="15.75" customHeight="1" x14ac:dyDescent="0.25">
      <c r="C855" s="27"/>
      <c r="D855" s="27"/>
    </row>
    <row r="856" spans="3:4" ht="15.75" customHeight="1" x14ac:dyDescent="0.25">
      <c r="C856" s="27"/>
      <c r="D856" s="27"/>
    </row>
    <row r="857" spans="3:4" ht="15.75" customHeight="1" x14ac:dyDescent="0.25">
      <c r="C857" s="27"/>
      <c r="D857" s="27"/>
    </row>
    <row r="858" spans="3:4" ht="15.75" customHeight="1" x14ac:dyDescent="0.25">
      <c r="C858" s="27"/>
      <c r="D858" s="27"/>
    </row>
    <row r="859" spans="3:4" ht="15.75" customHeight="1" x14ac:dyDescent="0.25">
      <c r="C859" s="27"/>
      <c r="D859" s="27"/>
    </row>
    <row r="860" spans="3:4" ht="15.75" customHeight="1" x14ac:dyDescent="0.25">
      <c r="C860" s="27"/>
      <c r="D860" s="27"/>
    </row>
    <row r="861" spans="3:4" ht="15.75" customHeight="1" x14ac:dyDescent="0.25">
      <c r="C861" s="27"/>
      <c r="D861" s="27"/>
    </row>
    <row r="862" spans="3:4" ht="15.75" customHeight="1" x14ac:dyDescent="0.25">
      <c r="C862" s="27"/>
      <c r="D862" s="27"/>
    </row>
    <row r="863" spans="3:4" ht="15.75" customHeight="1" x14ac:dyDescent="0.25">
      <c r="C863" s="27"/>
      <c r="D863" s="27"/>
    </row>
    <row r="864" spans="3:4" ht="15.75" customHeight="1" x14ac:dyDescent="0.25">
      <c r="C864" s="27"/>
      <c r="D864" s="27"/>
    </row>
    <row r="865" spans="3:4" ht="15.75" customHeight="1" x14ac:dyDescent="0.25">
      <c r="C865" s="27"/>
      <c r="D865" s="27"/>
    </row>
    <row r="866" spans="3:4" ht="15.75" customHeight="1" x14ac:dyDescent="0.25">
      <c r="C866" s="27"/>
      <c r="D866" s="27"/>
    </row>
    <row r="867" spans="3:4" ht="15.75" customHeight="1" x14ac:dyDescent="0.25">
      <c r="C867" s="27"/>
      <c r="D867" s="27"/>
    </row>
    <row r="868" spans="3:4" ht="15.75" customHeight="1" x14ac:dyDescent="0.25">
      <c r="C868" s="27"/>
      <c r="D868" s="27"/>
    </row>
    <row r="869" spans="3:4" ht="15.75" customHeight="1" x14ac:dyDescent="0.25">
      <c r="C869" s="27"/>
      <c r="D869" s="27"/>
    </row>
    <row r="870" spans="3:4" ht="15.75" customHeight="1" x14ac:dyDescent="0.25">
      <c r="C870" s="27"/>
      <c r="D870" s="27"/>
    </row>
    <row r="871" spans="3:4" ht="15.75" customHeight="1" x14ac:dyDescent="0.25">
      <c r="C871" s="27"/>
      <c r="D871" s="27"/>
    </row>
    <row r="872" spans="3:4" ht="15.75" customHeight="1" x14ac:dyDescent="0.25">
      <c r="C872" s="27"/>
      <c r="D872" s="27"/>
    </row>
    <row r="873" spans="3:4" ht="15.75" customHeight="1" x14ac:dyDescent="0.25">
      <c r="C873" s="27"/>
      <c r="D873" s="27"/>
    </row>
    <row r="874" spans="3:4" ht="15.75" customHeight="1" x14ac:dyDescent="0.25">
      <c r="C874" s="27"/>
      <c r="D874" s="27"/>
    </row>
    <row r="875" spans="3:4" ht="15.75" customHeight="1" x14ac:dyDescent="0.25">
      <c r="C875" s="27"/>
      <c r="D875" s="27"/>
    </row>
    <row r="876" spans="3:4" ht="15.75" customHeight="1" x14ac:dyDescent="0.25">
      <c r="C876" s="27"/>
      <c r="D876" s="27"/>
    </row>
    <row r="877" spans="3:4" ht="15.75" customHeight="1" x14ac:dyDescent="0.25">
      <c r="C877" s="27"/>
      <c r="D877" s="27"/>
    </row>
    <row r="878" spans="3:4" ht="15.75" customHeight="1" x14ac:dyDescent="0.25">
      <c r="C878" s="27"/>
      <c r="D878" s="27"/>
    </row>
    <row r="879" spans="3:4" ht="15.75" customHeight="1" x14ac:dyDescent="0.25">
      <c r="C879" s="27"/>
      <c r="D879" s="27"/>
    </row>
    <row r="880" spans="3:4" ht="15.75" customHeight="1" x14ac:dyDescent="0.25">
      <c r="C880" s="27"/>
      <c r="D880" s="27"/>
    </row>
    <row r="881" spans="3:4" ht="15.75" customHeight="1" x14ac:dyDescent="0.25">
      <c r="C881" s="27"/>
      <c r="D881" s="27"/>
    </row>
    <row r="882" spans="3:4" ht="15.75" customHeight="1" x14ac:dyDescent="0.25">
      <c r="C882" s="27"/>
      <c r="D882" s="27"/>
    </row>
    <row r="883" spans="3:4" ht="15.75" customHeight="1" x14ac:dyDescent="0.25">
      <c r="C883" s="27"/>
      <c r="D883" s="27"/>
    </row>
    <row r="884" spans="3:4" ht="15.75" customHeight="1" x14ac:dyDescent="0.25">
      <c r="C884" s="27"/>
      <c r="D884" s="27"/>
    </row>
    <row r="885" spans="3:4" ht="15.75" customHeight="1" x14ac:dyDescent="0.25">
      <c r="C885" s="27"/>
      <c r="D885" s="27"/>
    </row>
    <row r="886" spans="3:4" ht="15.75" customHeight="1" x14ac:dyDescent="0.25">
      <c r="C886" s="27"/>
      <c r="D886" s="27"/>
    </row>
    <row r="887" spans="3:4" ht="15.75" customHeight="1" x14ac:dyDescent="0.25">
      <c r="C887" s="27"/>
      <c r="D887" s="27"/>
    </row>
    <row r="888" spans="3:4" ht="15.75" customHeight="1" x14ac:dyDescent="0.25">
      <c r="C888" s="27"/>
      <c r="D888" s="27"/>
    </row>
    <row r="889" spans="3:4" ht="15.75" customHeight="1" x14ac:dyDescent="0.25">
      <c r="C889" s="27"/>
      <c r="D889" s="27"/>
    </row>
    <row r="890" spans="3:4" ht="15.75" customHeight="1" x14ac:dyDescent="0.25">
      <c r="C890" s="27"/>
      <c r="D890" s="27"/>
    </row>
    <row r="891" spans="3:4" ht="15.75" customHeight="1" x14ac:dyDescent="0.25">
      <c r="C891" s="27"/>
      <c r="D891" s="27"/>
    </row>
    <row r="892" spans="3:4" ht="15.75" customHeight="1" x14ac:dyDescent="0.25">
      <c r="C892" s="27"/>
      <c r="D892" s="27"/>
    </row>
    <row r="893" spans="3:4" ht="15.75" customHeight="1" x14ac:dyDescent="0.25">
      <c r="C893" s="27"/>
      <c r="D893" s="27"/>
    </row>
    <row r="894" spans="3:4" ht="15.75" customHeight="1" x14ac:dyDescent="0.25">
      <c r="C894" s="27"/>
      <c r="D894" s="27"/>
    </row>
    <row r="895" spans="3:4" ht="15.75" customHeight="1" x14ac:dyDescent="0.25">
      <c r="C895" s="27"/>
      <c r="D895" s="27"/>
    </row>
    <row r="896" spans="3:4" ht="15.75" customHeight="1" x14ac:dyDescent="0.25">
      <c r="C896" s="27"/>
      <c r="D896" s="27"/>
    </row>
    <row r="897" spans="3:4" ht="15.75" customHeight="1" x14ac:dyDescent="0.25">
      <c r="C897" s="27"/>
      <c r="D897" s="27"/>
    </row>
    <row r="898" spans="3:4" ht="15.75" customHeight="1" x14ac:dyDescent="0.25">
      <c r="C898" s="27"/>
      <c r="D898" s="27"/>
    </row>
    <row r="899" spans="3:4" ht="15.75" customHeight="1" x14ac:dyDescent="0.25">
      <c r="C899" s="27"/>
      <c r="D899" s="27"/>
    </row>
    <row r="900" spans="3:4" ht="15.75" customHeight="1" x14ac:dyDescent="0.25">
      <c r="C900" s="27"/>
      <c r="D900" s="27"/>
    </row>
    <row r="901" spans="3:4" ht="15.75" customHeight="1" x14ac:dyDescent="0.25">
      <c r="C901" s="27"/>
      <c r="D901" s="27"/>
    </row>
    <row r="902" spans="3:4" ht="15.75" customHeight="1" x14ac:dyDescent="0.25">
      <c r="C902" s="27"/>
      <c r="D902" s="27"/>
    </row>
    <row r="903" spans="3:4" ht="15.75" customHeight="1" x14ac:dyDescent="0.25">
      <c r="C903" s="27"/>
      <c r="D903" s="27"/>
    </row>
    <row r="904" spans="3:4" ht="15.75" customHeight="1" x14ac:dyDescent="0.25">
      <c r="C904" s="27"/>
      <c r="D904" s="27"/>
    </row>
    <row r="905" spans="3:4" ht="15.75" customHeight="1" x14ac:dyDescent="0.25">
      <c r="C905" s="27"/>
      <c r="D905" s="27"/>
    </row>
    <row r="906" spans="3:4" ht="15.75" customHeight="1" x14ac:dyDescent="0.25">
      <c r="C906" s="27"/>
      <c r="D906" s="27"/>
    </row>
    <row r="907" spans="3:4" ht="15.75" customHeight="1" x14ac:dyDescent="0.25">
      <c r="C907" s="27"/>
      <c r="D907" s="27"/>
    </row>
    <row r="908" spans="3:4" ht="15.75" customHeight="1" x14ac:dyDescent="0.25">
      <c r="C908" s="27"/>
      <c r="D908" s="27"/>
    </row>
    <row r="909" spans="3:4" ht="15.75" customHeight="1" x14ac:dyDescent="0.25">
      <c r="C909" s="27"/>
      <c r="D909" s="27"/>
    </row>
    <row r="910" spans="3:4" ht="15.75" customHeight="1" x14ac:dyDescent="0.25">
      <c r="C910" s="27"/>
      <c r="D910" s="27"/>
    </row>
    <row r="911" spans="3:4" ht="15.75" customHeight="1" x14ac:dyDescent="0.25">
      <c r="C911" s="27"/>
      <c r="D911" s="27"/>
    </row>
    <row r="912" spans="3:4" ht="15.75" customHeight="1" x14ac:dyDescent="0.25">
      <c r="C912" s="27"/>
      <c r="D912" s="27"/>
    </row>
    <row r="913" spans="3:4" ht="15.75" customHeight="1" x14ac:dyDescent="0.25">
      <c r="C913" s="27"/>
      <c r="D913" s="27"/>
    </row>
    <row r="914" spans="3:4" ht="15.75" customHeight="1" x14ac:dyDescent="0.25">
      <c r="C914" s="27"/>
      <c r="D914" s="27"/>
    </row>
    <row r="915" spans="3:4" ht="15.75" customHeight="1" x14ac:dyDescent="0.25">
      <c r="C915" s="27"/>
      <c r="D915" s="27"/>
    </row>
    <row r="916" spans="3:4" ht="15.75" customHeight="1" x14ac:dyDescent="0.25">
      <c r="C916" s="27"/>
      <c r="D916" s="27"/>
    </row>
    <row r="917" spans="3:4" ht="15.75" customHeight="1" x14ac:dyDescent="0.25">
      <c r="C917" s="27"/>
      <c r="D917" s="27"/>
    </row>
    <row r="918" spans="3:4" ht="15.75" customHeight="1" x14ac:dyDescent="0.25">
      <c r="C918" s="27"/>
      <c r="D918" s="27"/>
    </row>
    <row r="919" spans="3:4" ht="15.75" customHeight="1" x14ac:dyDescent="0.25">
      <c r="C919" s="27"/>
      <c r="D919" s="27"/>
    </row>
    <row r="920" spans="3:4" ht="15.75" customHeight="1" x14ac:dyDescent="0.25">
      <c r="C920" s="27"/>
      <c r="D920" s="27"/>
    </row>
    <row r="921" spans="3:4" ht="15.75" customHeight="1" x14ac:dyDescent="0.25">
      <c r="C921" s="27"/>
      <c r="D921" s="27"/>
    </row>
    <row r="922" spans="3:4" ht="15.75" customHeight="1" x14ac:dyDescent="0.25">
      <c r="C922" s="27"/>
      <c r="D922" s="27"/>
    </row>
    <row r="923" spans="3:4" ht="15.75" customHeight="1" x14ac:dyDescent="0.25">
      <c r="C923" s="27"/>
      <c r="D923" s="27"/>
    </row>
    <row r="924" spans="3:4" ht="15.75" customHeight="1" x14ac:dyDescent="0.25">
      <c r="C924" s="27"/>
      <c r="D924" s="27"/>
    </row>
    <row r="925" spans="3:4" ht="15.75" customHeight="1" x14ac:dyDescent="0.25">
      <c r="C925" s="27"/>
      <c r="D925" s="27"/>
    </row>
    <row r="926" spans="3:4" ht="15.75" customHeight="1" x14ac:dyDescent="0.25">
      <c r="C926" s="27"/>
      <c r="D926" s="27"/>
    </row>
    <row r="927" spans="3:4" ht="15.75" customHeight="1" x14ac:dyDescent="0.25">
      <c r="C927" s="27"/>
      <c r="D927" s="27"/>
    </row>
    <row r="928" spans="3:4" ht="15.75" customHeight="1" x14ac:dyDescent="0.25">
      <c r="C928" s="27"/>
      <c r="D928" s="27"/>
    </row>
    <row r="929" spans="3:4" ht="15.75" customHeight="1" x14ac:dyDescent="0.25">
      <c r="C929" s="27"/>
      <c r="D929" s="27"/>
    </row>
    <row r="930" spans="3:4" ht="15.75" customHeight="1" x14ac:dyDescent="0.25">
      <c r="C930" s="27"/>
      <c r="D930" s="27"/>
    </row>
    <row r="931" spans="3:4" ht="15.75" customHeight="1" x14ac:dyDescent="0.25">
      <c r="C931" s="27"/>
      <c r="D931" s="27"/>
    </row>
    <row r="932" spans="3:4" ht="15.75" customHeight="1" x14ac:dyDescent="0.25">
      <c r="C932" s="27"/>
      <c r="D932" s="27"/>
    </row>
    <row r="933" spans="3:4" ht="15.75" customHeight="1" x14ac:dyDescent="0.25">
      <c r="C933" s="27"/>
      <c r="D933" s="27"/>
    </row>
    <row r="934" spans="3:4" ht="15.75" customHeight="1" x14ac:dyDescent="0.25">
      <c r="C934" s="27"/>
      <c r="D934" s="27"/>
    </row>
    <row r="935" spans="3:4" ht="15.75" customHeight="1" x14ac:dyDescent="0.25">
      <c r="C935" s="27"/>
      <c r="D935" s="27"/>
    </row>
    <row r="936" spans="3:4" ht="15.75" customHeight="1" x14ac:dyDescent="0.25">
      <c r="C936" s="27"/>
      <c r="D936" s="27"/>
    </row>
    <row r="937" spans="3:4" ht="15.75" customHeight="1" x14ac:dyDescent="0.25">
      <c r="C937" s="27"/>
      <c r="D937" s="27"/>
    </row>
    <row r="938" spans="3:4" ht="15.75" customHeight="1" x14ac:dyDescent="0.25">
      <c r="C938" s="27"/>
      <c r="D938" s="27"/>
    </row>
    <row r="939" spans="3:4" ht="15.75" customHeight="1" x14ac:dyDescent="0.25">
      <c r="C939" s="27"/>
      <c r="D939" s="27"/>
    </row>
    <row r="940" spans="3:4" ht="15.75" customHeight="1" x14ac:dyDescent="0.25">
      <c r="C940" s="27"/>
      <c r="D940" s="27"/>
    </row>
    <row r="941" spans="3:4" ht="15.75" customHeight="1" x14ac:dyDescent="0.25">
      <c r="C941" s="27"/>
      <c r="D941" s="27"/>
    </row>
    <row r="942" spans="3:4" ht="15.75" customHeight="1" x14ac:dyDescent="0.25">
      <c r="C942" s="27"/>
      <c r="D942" s="27"/>
    </row>
    <row r="943" spans="3:4" ht="15.75" customHeight="1" x14ac:dyDescent="0.25">
      <c r="C943" s="27"/>
      <c r="D943" s="27"/>
    </row>
    <row r="944" spans="3:4" ht="15.75" customHeight="1" x14ac:dyDescent="0.25">
      <c r="C944" s="27"/>
      <c r="D944" s="27"/>
    </row>
    <row r="945" spans="3:4" ht="15.75" customHeight="1" x14ac:dyDescent="0.25">
      <c r="C945" s="27"/>
      <c r="D945" s="27"/>
    </row>
    <row r="946" spans="3:4" ht="15.75" customHeight="1" x14ac:dyDescent="0.25">
      <c r="C946" s="27"/>
      <c r="D946" s="27"/>
    </row>
    <row r="947" spans="3:4" ht="15.75" customHeight="1" x14ac:dyDescent="0.25">
      <c r="C947" s="27"/>
      <c r="D947" s="27"/>
    </row>
    <row r="948" spans="3:4" ht="15.75" customHeight="1" x14ac:dyDescent="0.25">
      <c r="C948" s="27"/>
      <c r="D948" s="27"/>
    </row>
    <row r="949" spans="3:4" ht="15.75" customHeight="1" x14ac:dyDescent="0.25">
      <c r="C949" s="27"/>
      <c r="D949" s="27"/>
    </row>
    <row r="950" spans="3:4" ht="15.75" customHeight="1" x14ac:dyDescent="0.25">
      <c r="C950" s="27"/>
      <c r="D950" s="27"/>
    </row>
    <row r="951" spans="3:4" ht="15.75" customHeight="1" x14ac:dyDescent="0.25">
      <c r="C951" s="27"/>
      <c r="D951" s="27"/>
    </row>
    <row r="952" spans="3:4" ht="15.75" customHeight="1" x14ac:dyDescent="0.25">
      <c r="C952" s="27"/>
      <c r="D952" s="27"/>
    </row>
    <row r="953" spans="3:4" ht="15.75" customHeight="1" x14ac:dyDescent="0.25">
      <c r="C953" s="27"/>
      <c r="D953" s="27"/>
    </row>
    <row r="954" spans="3:4" ht="15.75" customHeight="1" x14ac:dyDescent="0.25">
      <c r="C954" s="27"/>
      <c r="D954" s="27"/>
    </row>
    <row r="955" spans="3:4" ht="15.75" customHeight="1" x14ac:dyDescent="0.25">
      <c r="C955" s="27"/>
      <c r="D955" s="27"/>
    </row>
    <row r="956" spans="3:4" ht="15.75" customHeight="1" x14ac:dyDescent="0.25">
      <c r="C956" s="27"/>
      <c r="D956" s="27"/>
    </row>
    <row r="957" spans="3:4" ht="15.75" customHeight="1" x14ac:dyDescent="0.25">
      <c r="C957" s="27"/>
      <c r="D957" s="27"/>
    </row>
    <row r="958" spans="3:4" ht="15.75" customHeight="1" x14ac:dyDescent="0.25">
      <c r="C958" s="27"/>
      <c r="D958" s="27"/>
    </row>
    <row r="959" spans="3:4" ht="15.75" customHeight="1" x14ac:dyDescent="0.25">
      <c r="C959" s="27"/>
      <c r="D959" s="27"/>
    </row>
    <row r="960" spans="3:4" ht="15.75" customHeight="1" x14ac:dyDescent="0.25">
      <c r="C960" s="27"/>
      <c r="D960" s="27"/>
    </row>
    <row r="961" spans="3:4" ht="15.75" customHeight="1" x14ac:dyDescent="0.25">
      <c r="C961" s="27"/>
      <c r="D961" s="27"/>
    </row>
    <row r="962" spans="3:4" ht="15.75" customHeight="1" x14ac:dyDescent="0.25">
      <c r="C962" s="27"/>
      <c r="D962" s="27"/>
    </row>
    <row r="963" spans="3:4" ht="15.75" customHeight="1" x14ac:dyDescent="0.25">
      <c r="C963" s="27"/>
      <c r="D963" s="27"/>
    </row>
    <row r="964" spans="3:4" ht="15.75" customHeight="1" x14ac:dyDescent="0.25">
      <c r="C964" s="27"/>
      <c r="D964" s="27"/>
    </row>
    <row r="965" spans="3:4" ht="15.75" customHeight="1" x14ac:dyDescent="0.25">
      <c r="C965" s="27"/>
      <c r="D965" s="27"/>
    </row>
    <row r="966" spans="3:4" ht="15.75" customHeight="1" x14ac:dyDescent="0.25">
      <c r="C966" s="27"/>
      <c r="D966" s="27"/>
    </row>
    <row r="967" spans="3:4" ht="15.75" customHeight="1" x14ac:dyDescent="0.25">
      <c r="C967" s="27"/>
      <c r="D967" s="27"/>
    </row>
    <row r="968" spans="3:4" ht="15.75" customHeight="1" x14ac:dyDescent="0.25">
      <c r="C968" s="27"/>
      <c r="D968" s="27"/>
    </row>
    <row r="969" spans="3:4" ht="15.75" customHeight="1" x14ac:dyDescent="0.25">
      <c r="C969" s="27"/>
      <c r="D969" s="27"/>
    </row>
    <row r="970" spans="3:4" ht="15.75" customHeight="1" x14ac:dyDescent="0.25">
      <c r="C970" s="27"/>
      <c r="D970" s="27"/>
    </row>
    <row r="971" spans="3:4" ht="15.75" customHeight="1" x14ac:dyDescent="0.25">
      <c r="C971" s="27"/>
      <c r="D971" s="27"/>
    </row>
    <row r="972" spans="3:4" ht="15.75" customHeight="1" x14ac:dyDescent="0.25">
      <c r="C972" s="27"/>
      <c r="D972" s="27"/>
    </row>
    <row r="973" spans="3:4" ht="15.75" customHeight="1" x14ac:dyDescent="0.25">
      <c r="C973" s="27"/>
      <c r="D973" s="27"/>
    </row>
    <row r="974" spans="3:4" ht="15.75" customHeight="1" x14ac:dyDescent="0.25">
      <c r="C974" s="27"/>
      <c r="D974" s="27"/>
    </row>
    <row r="975" spans="3:4" ht="15.75" customHeight="1" x14ac:dyDescent="0.25">
      <c r="C975" s="27"/>
      <c r="D975" s="27"/>
    </row>
    <row r="976" spans="3:4" ht="15.75" customHeight="1" x14ac:dyDescent="0.25">
      <c r="C976" s="27"/>
      <c r="D976" s="27"/>
    </row>
    <row r="977" spans="3:4" ht="15.75" customHeight="1" x14ac:dyDescent="0.25">
      <c r="C977" s="27"/>
      <c r="D977" s="27"/>
    </row>
    <row r="978" spans="3:4" ht="15.75" customHeight="1" x14ac:dyDescent="0.25">
      <c r="C978" s="27"/>
      <c r="D978" s="27"/>
    </row>
    <row r="979" spans="3:4" ht="15.75" customHeight="1" x14ac:dyDescent="0.25">
      <c r="C979" s="27"/>
      <c r="D979" s="27"/>
    </row>
    <row r="980" spans="3:4" ht="15.75" customHeight="1" x14ac:dyDescent="0.25">
      <c r="C980" s="27"/>
      <c r="D980" s="27"/>
    </row>
    <row r="981" spans="3:4" ht="15.75" customHeight="1" x14ac:dyDescent="0.25">
      <c r="C981" s="27"/>
      <c r="D981" s="27"/>
    </row>
    <row r="982" spans="3:4" ht="15.75" customHeight="1" x14ac:dyDescent="0.25">
      <c r="C982" s="27"/>
      <c r="D982" s="27"/>
    </row>
    <row r="983" spans="3:4" ht="15.75" customHeight="1" x14ac:dyDescent="0.25">
      <c r="C983" s="27"/>
      <c r="D983" s="27"/>
    </row>
    <row r="984" spans="3:4" ht="15.75" customHeight="1" x14ac:dyDescent="0.25">
      <c r="C984" s="27"/>
      <c r="D984" s="27"/>
    </row>
    <row r="985" spans="3:4" ht="15.75" customHeight="1" x14ac:dyDescent="0.25">
      <c r="C985" s="27"/>
      <c r="D985" s="27"/>
    </row>
    <row r="986" spans="3:4" ht="15.75" customHeight="1" x14ac:dyDescent="0.25">
      <c r="C986" s="27"/>
      <c r="D986" s="27"/>
    </row>
    <row r="987" spans="3:4" ht="15.75" customHeight="1" x14ac:dyDescent="0.25">
      <c r="C987" s="27"/>
      <c r="D987" s="27"/>
    </row>
    <row r="988" spans="3:4" ht="15.75" customHeight="1" x14ac:dyDescent="0.25">
      <c r="C988" s="27"/>
      <c r="D988" s="27"/>
    </row>
    <row r="989" spans="3:4" ht="15.75" customHeight="1" x14ac:dyDescent="0.25">
      <c r="C989" s="27"/>
      <c r="D989" s="27"/>
    </row>
    <row r="990" spans="3:4" ht="15.75" customHeight="1" x14ac:dyDescent="0.25">
      <c r="C990" s="27"/>
      <c r="D990" s="27"/>
    </row>
    <row r="991" spans="3:4" ht="15.75" customHeight="1" x14ac:dyDescent="0.25">
      <c r="C991" s="27"/>
      <c r="D991" s="27"/>
    </row>
    <row r="992" spans="3:4" ht="15.75" customHeight="1" x14ac:dyDescent="0.25">
      <c r="C992" s="27"/>
      <c r="D992" s="27"/>
    </row>
  </sheetData>
  <sheetProtection algorithmName="SHA-512" hashValue="d8JEF8orhmLMFjcKZE2Q3AcYGDuJtMkAbAkmZ091y9orSgPBDzWCRpTmxcQbagNiSMrozWSkZ2/NWVdqj8d0Zw==" saltValue="S8/mDLJHg+I02EVeAS9/Pg==" spinCount="100000" sheet="1" objects="1" scenarios="1" selectLockedCells="1"/>
  <mergeCells count="211">
    <mergeCell ref="B47:S47"/>
    <mergeCell ref="B52:S52"/>
    <mergeCell ref="B55:S55"/>
    <mergeCell ref="H44:H45"/>
    <mergeCell ref="I44:I45"/>
    <mergeCell ref="J44:T45"/>
    <mergeCell ref="B46:S46"/>
    <mergeCell ref="B48:S48"/>
    <mergeCell ref="B49:S49"/>
    <mergeCell ref="B50:S50"/>
    <mergeCell ref="B51:S51"/>
    <mergeCell ref="B53:S53"/>
    <mergeCell ref="N54:P54"/>
    <mergeCell ref="A39:D39"/>
    <mergeCell ref="A30:D30"/>
    <mergeCell ref="N32:N33"/>
    <mergeCell ref="O41:O42"/>
    <mergeCell ref="P41:P42"/>
    <mergeCell ref="Q41:Q42"/>
    <mergeCell ref="R41:R42"/>
    <mergeCell ref="S41:S42"/>
    <mergeCell ref="T41:T42"/>
    <mergeCell ref="A42:D42"/>
    <mergeCell ref="H41:H42"/>
    <mergeCell ref="H29:H30"/>
    <mergeCell ref="H32:H33"/>
    <mergeCell ref="I32:I33"/>
    <mergeCell ref="J32:J33"/>
    <mergeCell ref="K32:K33"/>
    <mergeCell ref="L32:L33"/>
    <mergeCell ref="M32:M33"/>
    <mergeCell ref="N41:N42"/>
    <mergeCell ref="H38:H39"/>
    <mergeCell ref="I41:I42"/>
    <mergeCell ref="J41:J42"/>
    <mergeCell ref="K41:K42"/>
    <mergeCell ref="L41:L42"/>
    <mergeCell ref="M41:M42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O32:O33"/>
    <mergeCell ref="P32:P33"/>
    <mergeCell ref="Q32:Q33"/>
    <mergeCell ref="R32:R33"/>
    <mergeCell ref="S32:S33"/>
    <mergeCell ref="T32:T33"/>
    <mergeCell ref="O38:O39"/>
    <mergeCell ref="P38:P39"/>
    <mergeCell ref="Q38:Q39"/>
    <mergeCell ref="R38:R39"/>
    <mergeCell ref="S38:S39"/>
    <mergeCell ref="A33:D33"/>
    <mergeCell ref="O35:O36"/>
    <mergeCell ref="P35:P36"/>
    <mergeCell ref="Q35:Q36"/>
    <mergeCell ref="R35:R36"/>
    <mergeCell ref="S35:S36"/>
    <mergeCell ref="T35:T36"/>
    <mergeCell ref="H35:H36"/>
    <mergeCell ref="I35:I36"/>
    <mergeCell ref="J35:J36"/>
    <mergeCell ref="K35:K36"/>
    <mergeCell ref="L35:L36"/>
    <mergeCell ref="M35:M36"/>
    <mergeCell ref="N35:N36"/>
    <mergeCell ref="A36:D36"/>
    <mergeCell ref="T38:T39"/>
    <mergeCell ref="I38:I39"/>
    <mergeCell ref="J38:J39"/>
    <mergeCell ref="K38:K39"/>
    <mergeCell ref="L38:L39"/>
    <mergeCell ref="M38:M39"/>
    <mergeCell ref="N38:N39"/>
    <mergeCell ref="A24:D24"/>
    <mergeCell ref="N26:N27"/>
    <mergeCell ref="O26:O27"/>
    <mergeCell ref="P26:P27"/>
    <mergeCell ref="Q26:Q27"/>
    <mergeCell ref="R26:R27"/>
    <mergeCell ref="S26:S27"/>
    <mergeCell ref="T26:T27"/>
    <mergeCell ref="A27:D27"/>
    <mergeCell ref="H23:H24"/>
    <mergeCell ref="H26:H27"/>
    <mergeCell ref="I26:I27"/>
    <mergeCell ref="J26:J27"/>
    <mergeCell ref="K26:K27"/>
    <mergeCell ref="L26:L27"/>
    <mergeCell ref="M26:M27"/>
    <mergeCell ref="O23:O24"/>
    <mergeCell ref="P23:P24"/>
    <mergeCell ref="Q23:Q24"/>
    <mergeCell ref="R23:R24"/>
    <mergeCell ref="S23:S24"/>
    <mergeCell ref="T23:T24"/>
    <mergeCell ref="I23:I24"/>
    <mergeCell ref="J23:J24"/>
    <mergeCell ref="K23:K24"/>
    <mergeCell ref="L23:L24"/>
    <mergeCell ref="M23:M24"/>
    <mergeCell ref="N23:N24"/>
    <mergeCell ref="O17:O18"/>
    <mergeCell ref="P17:P18"/>
    <mergeCell ref="Q17:Q18"/>
    <mergeCell ref="R17:R18"/>
    <mergeCell ref="S17:S18"/>
    <mergeCell ref="A15:D15"/>
    <mergeCell ref="A6:D6"/>
    <mergeCell ref="N8:N9"/>
    <mergeCell ref="T17:T18"/>
    <mergeCell ref="A18:D18"/>
    <mergeCell ref="L8:L9"/>
    <mergeCell ref="M8:M9"/>
    <mergeCell ref="N17:N18"/>
    <mergeCell ref="L17:L18"/>
    <mergeCell ref="M17:M18"/>
    <mergeCell ref="O5:O6"/>
    <mergeCell ref="P5:P6"/>
    <mergeCell ref="Q5:Q6"/>
    <mergeCell ref="R5:R6"/>
    <mergeCell ref="S5:S6"/>
    <mergeCell ref="T5:T6"/>
    <mergeCell ref="L5:L6"/>
    <mergeCell ref="M5:M6"/>
    <mergeCell ref="N5:N6"/>
    <mergeCell ref="O20:O21"/>
    <mergeCell ref="P20:P21"/>
    <mergeCell ref="Q20:Q21"/>
    <mergeCell ref="R20:R21"/>
    <mergeCell ref="S20:S21"/>
    <mergeCell ref="T20:T21"/>
    <mergeCell ref="H20:H21"/>
    <mergeCell ref="I20:I21"/>
    <mergeCell ref="J20:J21"/>
    <mergeCell ref="K20:K21"/>
    <mergeCell ref="L20:L21"/>
    <mergeCell ref="M20:M21"/>
    <mergeCell ref="N20:N21"/>
    <mergeCell ref="A21:D21"/>
    <mergeCell ref="H17:H18"/>
    <mergeCell ref="I17:I18"/>
    <mergeCell ref="J17:J18"/>
    <mergeCell ref="H5:H6"/>
    <mergeCell ref="H8:H9"/>
    <mergeCell ref="I8:I9"/>
    <mergeCell ref="J8:J9"/>
    <mergeCell ref="K8:K9"/>
    <mergeCell ref="H14:H15"/>
    <mergeCell ref="K17:K18"/>
    <mergeCell ref="I5:I6"/>
    <mergeCell ref="J5:J6"/>
    <mergeCell ref="K5:K6"/>
    <mergeCell ref="K14:K15"/>
    <mergeCell ref="R8:R9"/>
    <mergeCell ref="S8:S9"/>
    <mergeCell ref="B56:S56"/>
    <mergeCell ref="O14:O15"/>
    <mergeCell ref="P14:P15"/>
    <mergeCell ref="Q14:Q15"/>
    <mergeCell ref="R14:R15"/>
    <mergeCell ref="S14:S15"/>
    <mergeCell ref="T8:T9"/>
    <mergeCell ref="A9:D9"/>
    <mergeCell ref="O11:O12"/>
    <mergeCell ref="P11:P12"/>
    <mergeCell ref="Q11:Q12"/>
    <mergeCell ref="R11:R12"/>
    <mergeCell ref="S11:S12"/>
    <mergeCell ref="T11:T12"/>
    <mergeCell ref="H11:H12"/>
    <mergeCell ref="I11:I12"/>
    <mergeCell ref="J11:J12"/>
    <mergeCell ref="K11:K12"/>
    <mergeCell ref="L11:L12"/>
    <mergeCell ref="M11:M12"/>
    <mergeCell ref="N11:N12"/>
    <mergeCell ref="A12:D12"/>
    <mergeCell ref="T14:T15"/>
    <mergeCell ref="I14:I15"/>
    <mergeCell ref="J14:J15"/>
    <mergeCell ref="B1:S1"/>
    <mergeCell ref="A2:B2"/>
    <mergeCell ref="K3:K4"/>
    <mergeCell ref="L3:L4"/>
    <mergeCell ref="M3:O3"/>
    <mergeCell ref="P3:R3"/>
    <mergeCell ref="S3:S4"/>
    <mergeCell ref="T3:T4"/>
    <mergeCell ref="A3:B4"/>
    <mergeCell ref="C3:C4"/>
    <mergeCell ref="D3:D4"/>
    <mergeCell ref="E3:G3"/>
    <mergeCell ref="H3:H4"/>
    <mergeCell ref="I3:I4"/>
    <mergeCell ref="J3:J4"/>
    <mergeCell ref="L14:L15"/>
    <mergeCell ref="M14:M15"/>
    <mergeCell ref="N14:N15"/>
    <mergeCell ref="O8:O9"/>
    <mergeCell ref="P8:P9"/>
    <mergeCell ref="Q8:Q9"/>
  </mergeCells>
  <pageMargins left="0.70866141732283472" right="0.70866141732283472" top="0.78740157480314965" bottom="0.78740157480314965" header="0" footer="0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Marek Luboš</cp:lastModifiedBy>
  <cp:lastPrinted>2024-03-18T12:46:09Z</cp:lastPrinted>
  <dcterms:created xsi:type="dcterms:W3CDTF">2014-01-06T12:56:53Z</dcterms:created>
  <dcterms:modified xsi:type="dcterms:W3CDTF">2024-04-09T04:06:35Z</dcterms:modified>
</cp:coreProperties>
</file>