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lis/Downloads/PR_E.2_Přílohy smlouvy/"/>
    </mc:Choice>
  </mc:AlternateContent>
  <xr:revisionPtr revIDLastSave="0" documentId="8_{D53CCF8A-4A25-2946-8995-3281F72DE28F}" xr6:coauthVersionLast="47" xr6:coauthVersionMax="47" xr10:uidLastSave="{00000000-0000-0000-0000-000000000000}"/>
  <bookViews>
    <workbookView xWindow="0" yWindow="880" windowWidth="36000" windowHeight="21080" xr2:uid="{00000000-000D-0000-FFFF-FFFF00000000}"/>
  </bookViews>
  <sheets>
    <sheet name="Priloha c2 - soupis praci" sheetId="6" r:id="rId1"/>
  </sheets>
  <definedNames>
    <definedName name="_xlnm.Print_Area" localSheetId="0">'Priloha c2 - soupis praci'!$A$1:$H$58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6" l="1"/>
  <c r="F49" i="6" l="1"/>
  <c r="F45" i="6"/>
  <c r="F44" i="6"/>
  <c r="F43" i="6"/>
  <c r="F42" i="6"/>
  <c r="C55" i="6" s="1"/>
  <c r="F41" i="6"/>
  <c r="F40" i="6"/>
  <c r="F38" i="6"/>
  <c r="F37" i="6"/>
  <c r="F36" i="6"/>
  <c r="F35" i="6"/>
  <c r="F34" i="6"/>
  <c r="F33" i="6"/>
  <c r="F31" i="6"/>
  <c r="F30" i="6"/>
  <c r="F29" i="6"/>
  <c r="F28" i="6"/>
  <c r="F27" i="6"/>
  <c r="F26" i="6"/>
  <c r="F24" i="6"/>
  <c r="F23" i="6"/>
  <c r="F22" i="6"/>
  <c r="F21" i="6"/>
  <c r="F20" i="6"/>
  <c r="F19" i="6"/>
  <c r="F13" i="6"/>
  <c r="F14" i="6"/>
  <c r="F15" i="6"/>
  <c r="F16" i="6"/>
  <c r="F17" i="6"/>
  <c r="F12" i="6"/>
  <c r="F50" i="6"/>
  <c r="F18" i="6" l="1"/>
  <c r="F11" i="6"/>
  <c r="F25" i="6"/>
  <c r="F32" i="6"/>
  <c r="F39" i="6"/>
  <c r="F7" i="6"/>
  <c r="F9" i="6"/>
  <c r="F8" i="6"/>
  <c r="C54" i="6" l="1"/>
  <c r="C56" i="6" l="1"/>
  <c r="C57" i="6"/>
  <c r="C58" i="6" s="1"/>
</calcChain>
</file>

<file path=xl/sharedStrings.xml><?xml version="1.0" encoding="utf-8"?>
<sst xmlns="http://schemas.openxmlformats.org/spreadsheetml/2006/main" count="131" uniqueCount="48">
  <si>
    <t>Katalog služeb:</t>
  </si>
  <si>
    <t>Název služby:</t>
  </si>
  <si>
    <t>Cena (bez DPH):</t>
  </si>
  <si>
    <t>ČD</t>
  </si>
  <si>
    <t>Celková cena díla bez DPH</t>
  </si>
  <si>
    <t>DPH (21%)</t>
  </si>
  <si>
    <t>Celkem vč. DPH</t>
  </si>
  <si>
    <t>Rekapitulace:</t>
  </si>
  <si>
    <t>Konsolidace a tvorba předpisové a metodické skladby pro datové prostředí</t>
  </si>
  <si>
    <t>Podrobná analýza a návrh IT architektury</t>
  </si>
  <si>
    <t>Cena za měrnou jednotku (bez DPH):</t>
  </si>
  <si>
    <t>Množství</t>
  </si>
  <si>
    <t>kpl</t>
  </si>
  <si>
    <t>Číslo položky</t>
  </si>
  <si>
    <t>Měrná jednotka*:</t>
  </si>
  <si>
    <t>*kpl = komplet; ČD = člověkoden</t>
  </si>
  <si>
    <t xml:space="preserve">** Objednatel čerpá finanční podporu na projekt z dotace a pro účely dotace tedy zavádí k popisu položek uvedenou kategorizaci. </t>
  </si>
  <si>
    <t>Zhotovitel na tomto listu vyplňuje pouze hodnoty do buněk se žlutou barvou výplně.</t>
  </si>
  <si>
    <t>Definice standardů BIM projektů a BIM management v pilotních projektech</t>
  </si>
  <si>
    <t>Poznámka</t>
  </si>
  <si>
    <t>Pořízení modulů CDE pro práci s 2D a 3D projektovou dokumentací</t>
  </si>
  <si>
    <t>Systém pro přípravu a správu rozpočtů, harmonogramů, finanční plánování, evidenci čerpání a změn během výstavby a propojení těchto systémů na BIM nástroje</t>
  </si>
  <si>
    <t>Pořízení systému pro elektronický stavební deník</t>
  </si>
  <si>
    <t>Pořízení datové sběrnice a orchestračního nástroje</t>
  </si>
  <si>
    <t>soubor</t>
  </si>
  <si>
    <t>Bezpečnostní služby</t>
  </si>
  <si>
    <t>Audit a penetrační testy</t>
  </si>
  <si>
    <t>c) Fáze provozu</t>
  </si>
  <si>
    <t>c) Fáze provozu 60 měsíců</t>
  </si>
  <si>
    <t>měsíc</t>
  </si>
  <si>
    <t xml:space="preserve">b) Fáze implementace </t>
  </si>
  <si>
    <t>b) Fáze implementace</t>
  </si>
  <si>
    <t>a) Fáze PoC dle přílohy XY</t>
  </si>
  <si>
    <t xml:space="preserve">d) Školení </t>
  </si>
  <si>
    <t>e) Zvýšená podpora</t>
  </si>
  <si>
    <t>f) Adhoc služby rozvoje</t>
  </si>
  <si>
    <t>a</t>
  </si>
  <si>
    <t>b</t>
  </si>
  <si>
    <t>c</t>
  </si>
  <si>
    <t>d</t>
  </si>
  <si>
    <t>e</t>
  </si>
  <si>
    <t>f</t>
  </si>
  <si>
    <t>Systém pro hospodaření s majetkem, jehož cílem je sjednotit a doplnit veškeré agendy provozu, správy a údržby silnic spojené s plánováním, zadáváním a kontrolou prací nad majetkem dopravní infrastruktury ve správě SÚSPK </t>
  </si>
  <si>
    <t>Celková cena za dodavku SW a služeb bez DPH</t>
  </si>
  <si>
    <t>Celková cena za 60 měsíců provozu bez DPH</t>
  </si>
  <si>
    <t>sloučení položek do jedné, infrastrukturu navrhne uchazeč na základě minimalních požadavků</t>
  </si>
  <si>
    <t>Náklady na fyzické zařízení a cloudové služby infrastruktury</t>
  </si>
  <si>
    <t>Příloha 2. - 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</si>
</sst>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6" formatCode="_-* #,##0\ [$Kč-405]_-;\-* #,##0\ [$Kč-405]_-;_-* &quot;-&quot;??\ [$Kč-405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3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166" fontId="4" fillId="0" borderId="9" xfId="0" applyNumberFormat="1" applyFont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/>
    <xf numFmtId="164" fontId="4" fillId="0" borderId="5" xfId="0" applyNumberFormat="1" applyFont="1" applyBorder="1"/>
    <xf numFmtId="0" fontId="4" fillId="0" borderId="8" xfId="0" applyFont="1" applyBorder="1"/>
    <xf numFmtId="164" fontId="4" fillId="0" borderId="10" xfId="0" applyNumberFormat="1" applyFont="1" applyBorder="1"/>
    <xf numFmtId="0" fontId="4" fillId="0" borderId="1" xfId="0" applyFont="1" applyBorder="1"/>
    <xf numFmtId="164" fontId="4" fillId="0" borderId="6" xfId="0" applyNumberFormat="1" applyFont="1" applyBorder="1"/>
    <xf numFmtId="0" fontId="4" fillId="0" borderId="2" xfId="0" applyFont="1" applyBorder="1"/>
    <xf numFmtId="164" fontId="4" fillId="0" borderId="7" xfId="0" applyNumberFormat="1" applyFont="1" applyBorder="1"/>
    <xf numFmtId="0" fontId="7" fillId="3" borderId="0" xfId="0" applyFont="1" applyFill="1"/>
    <xf numFmtId="0" fontId="8" fillId="0" borderId="0" xfId="0" applyFont="1"/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3">
    <cellStyle name="Normální" xfId="0" builtinId="0"/>
    <cellStyle name="Normální 2" xfId="2" xr:uid="{0B1CFAE5-5863-4C42-B6DC-93078C74781C}"/>
    <cellStyle name="Normální 3 3 2" xfId="1" xr:uid="{C50A88BF-6447-47DC-8F4F-DA96D69CE87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2C882-C857-45F8-BE0E-F797664459D6}">
  <dimension ref="A1:G58"/>
  <sheetViews>
    <sheetView tabSelected="1" zoomScale="130" zoomScaleNormal="130" zoomScaleSheetLayoutView="100" workbookViewId="0">
      <selection activeCell="B6" sqref="B6"/>
    </sheetView>
  </sheetViews>
  <sheetFormatPr baseColWidth="10" defaultColWidth="8.83203125" defaultRowHeight="14" x14ac:dyDescent="0.15"/>
  <cols>
    <col min="1" max="1" width="8.83203125" style="3"/>
    <col min="2" max="2" width="92.83203125" style="3" customWidth="1"/>
    <col min="3" max="3" width="14.6640625" style="3" customWidth="1"/>
    <col min="4" max="4" width="12" style="3" customWidth="1"/>
    <col min="5" max="5" width="12.5" style="3" bestFit="1" customWidth="1"/>
    <col min="6" max="6" width="12.6640625" style="3" customWidth="1"/>
    <col min="7" max="7" width="45.6640625" style="3" customWidth="1"/>
    <col min="8" max="8" width="9.1640625" style="3" customWidth="1"/>
    <col min="9" max="16384" width="8.83203125" style="3"/>
  </cols>
  <sheetData>
    <row r="1" spans="1:7" ht="25" x14ac:dyDescent="0.25">
      <c r="A1" s="34" t="s">
        <v>47</v>
      </c>
      <c r="C1" s="4"/>
    </row>
    <row r="2" spans="1:7" x14ac:dyDescent="0.15">
      <c r="A2" s="35" t="s">
        <v>17</v>
      </c>
      <c r="C2" s="4"/>
    </row>
    <row r="3" spans="1:7" x14ac:dyDescent="0.15">
      <c r="B3" s="5"/>
      <c r="C3" s="4"/>
      <c r="D3" s="6"/>
      <c r="E3" s="6"/>
    </row>
    <row r="4" spans="1:7" x14ac:dyDescent="0.15">
      <c r="C4" s="4"/>
    </row>
    <row r="5" spans="1:7" ht="15" thickBot="1" x14ac:dyDescent="0.2">
      <c r="A5" s="3" t="s">
        <v>0</v>
      </c>
      <c r="C5" s="4"/>
    </row>
    <row r="6" spans="1:7" ht="61" thickBot="1" x14ac:dyDescent="0.2">
      <c r="A6" s="7" t="s">
        <v>13</v>
      </c>
      <c r="B6" s="8" t="s">
        <v>1</v>
      </c>
      <c r="C6" s="9" t="s">
        <v>14</v>
      </c>
      <c r="D6" s="9" t="s">
        <v>11</v>
      </c>
      <c r="E6" s="9" t="s">
        <v>10</v>
      </c>
      <c r="F6" s="10" t="s">
        <v>2</v>
      </c>
      <c r="G6" s="11" t="s">
        <v>19</v>
      </c>
    </row>
    <row r="7" spans="1:7" ht="15" thickTop="1" x14ac:dyDescent="0.15">
      <c r="A7" s="2">
        <v>1.1000000000000001</v>
      </c>
      <c r="B7" s="1" t="s">
        <v>8</v>
      </c>
      <c r="C7" s="12" t="s">
        <v>3</v>
      </c>
      <c r="D7" s="12">
        <v>110</v>
      </c>
      <c r="E7" s="13"/>
      <c r="F7" s="14">
        <f>D7*E7</f>
        <v>0</v>
      </c>
      <c r="G7" s="15"/>
    </row>
    <row r="8" spans="1:7" x14ac:dyDescent="0.15">
      <c r="A8" s="2">
        <v>1.2</v>
      </c>
      <c r="B8" s="1" t="s">
        <v>18</v>
      </c>
      <c r="C8" s="12" t="s">
        <v>3</v>
      </c>
      <c r="D8" s="12">
        <v>145</v>
      </c>
      <c r="E8" s="13"/>
      <c r="F8" s="14">
        <f t="shared" ref="F8:F50" si="0">D8*E8</f>
        <v>0</v>
      </c>
      <c r="G8" s="15"/>
    </row>
    <row r="9" spans="1:7" x14ac:dyDescent="0.15">
      <c r="A9" s="2">
        <v>1.3</v>
      </c>
      <c r="B9" s="1" t="s">
        <v>9</v>
      </c>
      <c r="C9" s="12" t="s">
        <v>3</v>
      </c>
      <c r="D9" s="12">
        <v>265</v>
      </c>
      <c r="E9" s="13"/>
      <c r="F9" s="14">
        <f t="shared" ref="F9" si="1">D9*E9</f>
        <v>0</v>
      </c>
      <c r="G9" s="15"/>
    </row>
    <row r="10" spans="1:7" ht="23.25" customHeight="1" x14ac:dyDescent="0.15">
      <c r="A10" s="2"/>
      <c r="B10" s="16"/>
      <c r="C10" s="12"/>
      <c r="D10" s="17"/>
      <c r="E10" s="18"/>
      <c r="F10" s="14"/>
      <c r="G10" s="15"/>
    </row>
    <row r="11" spans="1:7" ht="24" customHeight="1" x14ac:dyDescent="0.15">
      <c r="A11" s="2">
        <v>2.1</v>
      </c>
      <c r="B11" s="16" t="s">
        <v>20</v>
      </c>
      <c r="C11" s="36" t="s">
        <v>24</v>
      </c>
      <c r="D11" s="37"/>
      <c r="E11" s="38"/>
      <c r="F11" s="19">
        <f>SUM(F12:F17)-F14</f>
        <v>0</v>
      </c>
      <c r="G11" s="15"/>
    </row>
    <row r="12" spans="1:7" x14ac:dyDescent="0.15">
      <c r="A12" s="2" t="s">
        <v>36</v>
      </c>
      <c r="B12" s="16" t="s">
        <v>32</v>
      </c>
      <c r="C12" s="12" t="s">
        <v>12</v>
      </c>
      <c r="D12" s="17">
        <v>1</v>
      </c>
      <c r="E12" s="13"/>
      <c r="F12" s="14">
        <f>E12*D12</f>
        <v>0</v>
      </c>
      <c r="G12" s="15"/>
    </row>
    <row r="13" spans="1:7" x14ac:dyDescent="0.15">
      <c r="A13" s="2" t="s">
        <v>37</v>
      </c>
      <c r="B13" s="16" t="s">
        <v>30</v>
      </c>
      <c r="C13" s="12" t="s">
        <v>12</v>
      </c>
      <c r="D13" s="17">
        <v>1</v>
      </c>
      <c r="E13" s="13"/>
      <c r="F13" s="14">
        <f t="shared" ref="F13:F17" si="2">E13*D13</f>
        <v>0</v>
      </c>
      <c r="G13" s="15"/>
    </row>
    <row r="14" spans="1:7" x14ac:dyDescent="0.15">
      <c r="A14" s="2" t="s">
        <v>38</v>
      </c>
      <c r="B14" s="16" t="s">
        <v>28</v>
      </c>
      <c r="C14" s="12" t="s">
        <v>29</v>
      </c>
      <c r="D14" s="17">
        <v>60</v>
      </c>
      <c r="E14" s="13"/>
      <c r="F14" s="14">
        <f t="shared" si="2"/>
        <v>0</v>
      </c>
      <c r="G14" s="15"/>
    </row>
    <row r="15" spans="1:7" x14ac:dyDescent="0.15">
      <c r="A15" s="2" t="s">
        <v>39</v>
      </c>
      <c r="B15" s="16" t="s">
        <v>33</v>
      </c>
      <c r="C15" s="12" t="s">
        <v>12</v>
      </c>
      <c r="D15" s="17">
        <v>5</v>
      </c>
      <c r="E15" s="13"/>
      <c r="F15" s="14">
        <f t="shared" si="2"/>
        <v>0</v>
      </c>
      <c r="G15" s="15"/>
    </row>
    <row r="16" spans="1:7" x14ac:dyDescent="0.15">
      <c r="A16" s="2" t="s">
        <v>40</v>
      </c>
      <c r="B16" s="16" t="s">
        <v>34</v>
      </c>
      <c r="C16" s="12" t="s">
        <v>3</v>
      </c>
      <c r="D16" s="17">
        <v>30</v>
      </c>
      <c r="E16" s="13"/>
      <c r="F16" s="14">
        <f t="shared" si="2"/>
        <v>0</v>
      </c>
      <c r="G16" s="15"/>
    </row>
    <row r="17" spans="1:7" x14ac:dyDescent="0.15">
      <c r="A17" s="2" t="s">
        <v>41</v>
      </c>
      <c r="B17" s="16" t="s">
        <v>35</v>
      </c>
      <c r="C17" s="12" t="s">
        <v>3</v>
      </c>
      <c r="D17" s="17">
        <v>100</v>
      </c>
      <c r="E17" s="13"/>
      <c r="F17" s="14">
        <f t="shared" si="2"/>
        <v>0</v>
      </c>
      <c r="G17" s="15"/>
    </row>
    <row r="18" spans="1:7" ht="27.75" customHeight="1" x14ac:dyDescent="0.15">
      <c r="A18" s="2">
        <v>2.2000000000000002</v>
      </c>
      <c r="B18" s="22" t="s">
        <v>21</v>
      </c>
      <c r="C18" s="36" t="s">
        <v>24</v>
      </c>
      <c r="D18" s="37"/>
      <c r="E18" s="38"/>
      <c r="F18" s="19">
        <f>SUM(F19:F24)-F21</f>
        <v>0</v>
      </c>
      <c r="G18" s="15"/>
    </row>
    <row r="19" spans="1:7" x14ac:dyDescent="0.15">
      <c r="A19" s="2" t="s">
        <v>36</v>
      </c>
      <c r="B19" s="16" t="s">
        <v>32</v>
      </c>
      <c r="C19" s="12" t="s">
        <v>12</v>
      </c>
      <c r="D19" s="17">
        <v>1</v>
      </c>
      <c r="E19" s="13"/>
      <c r="F19" s="14">
        <f>E19*D19</f>
        <v>0</v>
      </c>
      <c r="G19" s="15"/>
    </row>
    <row r="20" spans="1:7" x14ac:dyDescent="0.15">
      <c r="A20" s="2" t="s">
        <v>37</v>
      </c>
      <c r="B20" s="16" t="s">
        <v>31</v>
      </c>
      <c r="C20" s="12" t="s">
        <v>12</v>
      </c>
      <c r="D20" s="17">
        <v>1</v>
      </c>
      <c r="E20" s="13"/>
      <c r="F20" s="14">
        <f t="shared" ref="F20:F24" si="3">E20*D20</f>
        <v>0</v>
      </c>
      <c r="G20" s="15"/>
    </row>
    <row r="21" spans="1:7" x14ac:dyDescent="0.15">
      <c r="A21" s="2" t="s">
        <v>38</v>
      </c>
      <c r="B21" s="16" t="s">
        <v>27</v>
      </c>
      <c r="C21" s="12" t="s">
        <v>29</v>
      </c>
      <c r="D21" s="17">
        <v>60</v>
      </c>
      <c r="E21" s="13"/>
      <c r="F21" s="14">
        <f t="shared" si="3"/>
        <v>0</v>
      </c>
      <c r="G21" s="15"/>
    </row>
    <row r="22" spans="1:7" x14ac:dyDescent="0.15">
      <c r="A22" s="2" t="s">
        <v>39</v>
      </c>
      <c r="B22" s="16" t="s">
        <v>33</v>
      </c>
      <c r="C22" s="12" t="s">
        <v>12</v>
      </c>
      <c r="D22" s="17">
        <v>5</v>
      </c>
      <c r="E22" s="13"/>
      <c r="F22" s="14">
        <f t="shared" si="3"/>
        <v>0</v>
      </c>
      <c r="G22" s="15"/>
    </row>
    <row r="23" spans="1:7" x14ac:dyDescent="0.15">
      <c r="A23" s="2" t="s">
        <v>40</v>
      </c>
      <c r="B23" s="16" t="s">
        <v>34</v>
      </c>
      <c r="C23" s="12" t="s">
        <v>3</v>
      </c>
      <c r="D23" s="17">
        <v>30</v>
      </c>
      <c r="E23" s="13"/>
      <c r="F23" s="14">
        <f t="shared" si="3"/>
        <v>0</v>
      </c>
      <c r="G23" s="15"/>
    </row>
    <row r="24" spans="1:7" x14ac:dyDescent="0.15">
      <c r="A24" s="2" t="s">
        <v>41</v>
      </c>
      <c r="B24" s="16" t="s">
        <v>35</v>
      </c>
      <c r="C24" s="12" t="s">
        <v>3</v>
      </c>
      <c r="D24" s="17">
        <v>100</v>
      </c>
      <c r="E24" s="13"/>
      <c r="F24" s="14">
        <f t="shared" si="3"/>
        <v>0</v>
      </c>
      <c r="G24" s="15"/>
    </row>
    <row r="25" spans="1:7" ht="24.5" customHeight="1" x14ac:dyDescent="0.15">
      <c r="A25" s="2">
        <v>2.2999999999999998</v>
      </c>
      <c r="B25" s="16" t="s">
        <v>22</v>
      </c>
      <c r="C25" s="36" t="s">
        <v>24</v>
      </c>
      <c r="D25" s="37"/>
      <c r="E25" s="38"/>
      <c r="F25" s="19">
        <f>SUM(F26:F31)-F28</f>
        <v>0</v>
      </c>
      <c r="G25" s="15"/>
    </row>
    <row r="26" spans="1:7" x14ac:dyDescent="0.15">
      <c r="A26" s="2" t="s">
        <v>36</v>
      </c>
      <c r="B26" s="16" t="s">
        <v>32</v>
      </c>
      <c r="C26" s="12" t="s">
        <v>12</v>
      </c>
      <c r="D26" s="17">
        <v>1</v>
      </c>
      <c r="E26" s="13"/>
      <c r="F26" s="14">
        <f>E26*D26</f>
        <v>0</v>
      </c>
      <c r="G26" s="15"/>
    </row>
    <row r="27" spans="1:7" x14ac:dyDescent="0.15">
      <c r="A27" s="2" t="s">
        <v>37</v>
      </c>
      <c r="B27" s="16" t="s">
        <v>31</v>
      </c>
      <c r="C27" s="12" t="s">
        <v>12</v>
      </c>
      <c r="D27" s="17">
        <v>1</v>
      </c>
      <c r="E27" s="13"/>
      <c r="F27" s="14">
        <f t="shared" ref="F27:F31" si="4">E27*D27</f>
        <v>0</v>
      </c>
      <c r="G27" s="15"/>
    </row>
    <row r="28" spans="1:7" x14ac:dyDescent="0.15">
      <c r="A28" s="2" t="s">
        <v>38</v>
      </c>
      <c r="B28" s="16" t="s">
        <v>27</v>
      </c>
      <c r="C28" s="12" t="s">
        <v>29</v>
      </c>
      <c r="D28" s="17">
        <v>60</v>
      </c>
      <c r="E28" s="13"/>
      <c r="F28" s="14">
        <f t="shared" si="4"/>
        <v>0</v>
      </c>
      <c r="G28" s="15"/>
    </row>
    <row r="29" spans="1:7" x14ac:dyDescent="0.15">
      <c r="A29" s="2" t="s">
        <v>39</v>
      </c>
      <c r="B29" s="16" t="s">
        <v>33</v>
      </c>
      <c r="C29" s="12" t="s">
        <v>12</v>
      </c>
      <c r="D29" s="17">
        <v>5</v>
      </c>
      <c r="E29" s="13"/>
      <c r="F29" s="14">
        <f t="shared" si="4"/>
        <v>0</v>
      </c>
      <c r="G29" s="15"/>
    </row>
    <row r="30" spans="1:7" x14ac:dyDescent="0.15">
      <c r="A30" s="2" t="s">
        <v>40</v>
      </c>
      <c r="B30" s="16" t="s">
        <v>34</v>
      </c>
      <c r="C30" s="12" t="s">
        <v>3</v>
      </c>
      <c r="D30" s="17">
        <v>30</v>
      </c>
      <c r="E30" s="13"/>
      <c r="F30" s="14">
        <f t="shared" si="4"/>
        <v>0</v>
      </c>
      <c r="G30" s="15"/>
    </row>
    <row r="31" spans="1:7" x14ac:dyDescent="0.15">
      <c r="A31" s="2" t="s">
        <v>41</v>
      </c>
      <c r="B31" s="16" t="s">
        <v>35</v>
      </c>
      <c r="C31" s="12" t="s">
        <v>3</v>
      </c>
      <c r="D31" s="17">
        <v>100</v>
      </c>
      <c r="E31" s="13"/>
      <c r="F31" s="14">
        <f t="shared" si="4"/>
        <v>0</v>
      </c>
      <c r="G31" s="15"/>
    </row>
    <row r="32" spans="1:7" ht="29.25" customHeight="1" x14ac:dyDescent="0.15">
      <c r="A32" s="2">
        <v>2.4</v>
      </c>
      <c r="B32" s="22" t="s">
        <v>42</v>
      </c>
      <c r="C32" s="36" t="s">
        <v>24</v>
      </c>
      <c r="D32" s="37"/>
      <c r="E32" s="38"/>
      <c r="F32" s="19">
        <f>SUM(F33:F38)-F35</f>
        <v>0</v>
      </c>
      <c r="G32" s="15"/>
    </row>
    <row r="33" spans="1:7" x14ac:dyDescent="0.15">
      <c r="A33" s="2" t="s">
        <v>36</v>
      </c>
      <c r="B33" s="16" t="s">
        <v>32</v>
      </c>
      <c r="C33" s="12" t="s">
        <v>12</v>
      </c>
      <c r="D33" s="17">
        <v>1</v>
      </c>
      <c r="E33" s="13"/>
      <c r="F33" s="14">
        <f>E33*D33</f>
        <v>0</v>
      </c>
      <c r="G33" s="15"/>
    </row>
    <row r="34" spans="1:7" x14ac:dyDescent="0.15">
      <c r="A34" s="2" t="s">
        <v>37</v>
      </c>
      <c r="B34" s="16" t="s">
        <v>31</v>
      </c>
      <c r="C34" s="12" t="s">
        <v>12</v>
      </c>
      <c r="D34" s="17">
        <v>1</v>
      </c>
      <c r="E34" s="13"/>
      <c r="F34" s="14">
        <f t="shared" ref="F34:F38" si="5">E34*D34</f>
        <v>0</v>
      </c>
      <c r="G34" s="15"/>
    </row>
    <row r="35" spans="1:7" x14ac:dyDescent="0.15">
      <c r="A35" s="2" t="s">
        <v>38</v>
      </c>
      <c r="B35" s="16" t="s">
        <v>27</v>
      </c>
      <c r="C35" s="12" t="s">
        <v>29</v>
      </c>
      <c r="D35" s="17">
        <v>60</v>
      </c>
      <c r="E35" s="13"/>
      <c r="F35" s="14">
        <f t="shared" si="5"/>
        <v>0</v>
      </c>
      <c r="G35" s="15"/>
    </row>
    <row r="36" spans="1:7" x14ac:dyDescent="0.15">
      <c r="A36" s="2" t="s">
        <v>39</v>
      </c>
      <c r="B36" s="16" t="s">
        <v>33</v>
      </c>
      <c r="C36" s="12" t="s">
        <v>12</v>
      </c>
      <c r="D36" s="17">
        <v>5</v>
      </c>
      <c r="E36" s="13"/>
      <c r="F36" s="14">
        <f t="shared" si="5"/>
        <v>0</v>
      </c>
      <c r="G36" s="15"/>
    </row>
    <row r="37" spans="1:7" x14ac:dyDescent="0.15">
      <c r="A37" s="2" t="s">
        <v>40</v>
      </c>
      <c r="B37" s="16" t="s">
        <v>34</v>
      </c>
      <c r="C37" s="12" t="s">
        <v>3</v>
      </c>
      <c r="D37" s="17">
        <v>30</v>
      </c>
      <c r="E37" s="13"/>
      <c r="F37" s="14">
        <f t="shared" si="5"/>
        <v>0</v>
      </c>
      <c r="G37" s="15"/>
    </row>
    <row r="38" spans="1:7" ht="24.5" customHeight="1" x14ac:dyDescent="0.15">
      <c r="A38" s="2" t="s">
        <v>41</v>
      </c>
      <c r="B38" s="16" t="s">
        <v>35</v>
      </c>
      <c r="C38" s="12" t="s">
        <v>3</v>
      </c>
      <c r="D38" s="17">
        <v>100</v>
      </c>
      <c r="E38" s="13"/>
      <c r="F38" s="14">
        <f t="shared" si="5"/>
        <v>0</v>
      </c>
      <c r="G38" s="15"/>
    </row>
    <row r="39" spans="1:7" ht="24.5" customHeight="1" x14ac:dyDescent="0.15">
      <c r="A39" s="2">
        <v>2.5</v>
      </c>
      <c r="B39" s="16" t="s">
        <v>23</v>
      </c>
      <c r="C39" s="12" t="s">
        <v>24</v>
      </c>
      <c r="D39" s="17"/>
      <c r="E39" s="18"/>
      <c r="F39" s="19">
        <f>SUM(F40:F45)-F42</f>
        <v>0</v>
      </c>
      <c r="G39" s="15"/>
    </row>
    <row r="40" spans="1:7" x14ac:dyDescent="0.15">
      <c r="A40" s="2" t="s">
        <v>36</v>
      </c>
      <c r="B40" s="16" t="s">
        <v>32</v>
      </c>
      <c r="C40" s="12" t="s">
        <v>12</v>
      </c>
      <c r="D40" s="17">
        <v>1</v>
      </c>
      <c r="E40" s="13"/>
      <c r="F40" s="14">
        <f>E40*D40</f>
        <v>0</v>
      </c>
      <c r="G40" s="15"/>
    </row>
    <row r="41" spans="1:7" x14ac:dyDescent="0.15">
      <c r="A41" s="2" t="s">
        <v>37</v>
      </c>
      <c r="B41" s="16" t="s">
        <v>31</v>
      </c>
      <c r="C41" s="12" t="s">
        <v>12</v>
      </c>
      <c r="D41" s="17">
        <v>1</v>
      </c>
      <c r="E41" s="13"/>
      <c r="F41" s="14">
        <f t="shared" ref="F41:F45" si="6">E41*D41</f>
        <v>0</v>
      </c>
      <c r="G41" s="15"/>
    </row>
    <row r="42" spans="1:7" x14ac:dyDescent="0.15">
      <c r="A42" s="2" t="s">
        <v>38</v>
      </c>
      <c r="B42" s="16" t="s">
        <v>27</v>
      </c>
      <c r="C42" s="12" t="s">
        <v>29</v>
      </c>
      <c r="D42" s="17">
        <v>60</v>
      </c>
      <c r="E42" s="13"/>
      <c r="F42" s="14">
        <f t="shared" si="6"/>
        <v>0</v>
      </c>
      <c r="G42" s="15"/>
    </row>
    <row r="43" spans="1:7" x14ac:dyDescent="0.15">
      <c r="A43" s="2" t="s">
        <v>39</v>
      </c>
      <c r="B43" s="16" t="s">
        <v>33</v>
      </c>
      <c r="C43" s="12" t="s">
        <v>12</v>
      </c>
      <c r="D43" s="17">
        <v>5</v>
      </c>
      <c r="E43" s="13"/>
      <c r="F43" s="14">
        <f t="shared" si="6"/>
        <v>0</v>
      </c>
      <c r="G43" s="15"/>
    </row>
    <row r="44" spans="1:7" x14ac:dyDescent="0.15">
      <c r="A44" s="2" t="s">
        <v>40</v>
      </c>
      <c r="B44" s="16" t="s">
        <v>34</v>
      </c>
      <c r="C44" s="12" t="s">
        <v>3</v>
      </c>
      <c r="D44" s="17">
        <v>30</v>
      </c>
      <c r="E44" s="13"/>
      <c r="F44" s="14">
        <f t="shared" si="6"/>
        <v>0</v>
      </c>
      <c r="G44" s="15"/>
    </row>
    <row r="45" spans="1:7" x14ac:dyDescent="0.15">
      <c r="A45" s="2" t="s">
        <v>41</v>
      </c>
      <c r="B45" s="16" t="s">
        <v>35</v>
      </c>
      <c r="C45" s="12" t="s">
        <v>3</v>
      </c>
      <c r="D45" s="17">
        <v>100</v>
      </c>
      <c r="E45" s="13"/>
      <c r="F45" s="14">
        <f t="shared" si="6"/>
        <v>0</v>
      </c>
      <c r="G45" s="15"/>
    </row>
    <row r="46" spans="1:7" ht="24.5" customHeight="1" x14ac:dyDescent="0.15">
      <c r="A46" s="2"/>
      <c r="B46" s="16"/>
      <c r="C46" s="12"/>
      <c r="D46" s="17"/>
      <c r="E46" s="18"/>
      <c r="F46" s="14"/>
      <c r="G46" s="15"/>
    </row>
    <row r="47" spans="1:7" ht="24.5" customHeight="1" x14ac:dyDescent="0.15">
      <c r="A47" s="2">
        <v>3.1</v>
      </c>
      <c r="B47" s="16" t="s">
        <v>46</v>
      </c>
      <c r="C47" s="12" t="s">
        <v>12</v>
      </c>
      <c r="D47" s="21">
        <v>1</v>
      </c>
      <c r="E47" s="13"/>
      <c r="F47" s="14">
        <f>E47*D47</f>
        <v>0</v>
      </c>
      <c r="G47" s="15" t="s">
        <v>45</v>
      </c>
    </row>
    <row r="48" spans="1:7" ht="24.5" customHeight="1" x14ac:dyDescent="0.15">
      <c r="A48" s="2"/>
      <c r="B48" s="16"/>
      <c r="C48" s="12"/>
      <c r="D48" s="17"/>
      <c r="E48" s="18"/>
      <c r="F48" s="14"/>
      <c r="G48" s="15"/>
    </row>
    <row r="49" spans="1:7" ht="24.5" customHeight="1" x14ac:dyDescent="0.15">
      <c r="A49" s="2">
        <v>4.0999999999999996</v>
      </c>
      <c r="B49" s="16" t="s">
        <v>25</v>
      </c>
      <c r="C49" s="12" t="s">
        <v>3</v>
      </c>
      <c r="D49" s="17">
        <v>70</v>
      </c>
      <c r="E49" s="13"/>
      <c r="F49" s="14">
        <f t="shared" si="0"/>
        <v>0</v>
      </c>
      <c r="G49" s="15"/>
    </row>
    <row r="50" spans="1:7" ht="24.5" customHeight="1" x14ac:dyDescent="0.15">
      <c r="A50" s="2">
        <v>4.2</v>
      </c>
      <c r="B50" s="16" t="s">
        <v>26</v>
      </c>
      <c r="C50" s="12" t="s">
        <v>3</v>
      </c>
      <c r="D50" s="17">
        <v>85</v>
      </c>
      <c r="E50" s="13"/>
      <c r="F50" s="14">
        <f t="shared" si="0"/>
        <v>0</v>
      </c>
      <c r="G50" s="15"/>
    </row>
    <row r="51" spans="1:7" ht="20" customHeight="1" x14ac:dyDescent="0.15">
      <c r="A51" s="23"/>
      <c r="B51" s="24" t="s">
        <v>15</v>
      </c>
      <c r="C51" s="24"/>
      <c r="D51" s="25"/>
      <c r="E51" s="20"/>
      <c r="F51" s="20"/>
    </row>
    <row r="52" spans="1:7" x14ac:dyDescent="0.15">
      <c r="A52" s="23"/>
      <c r="B52" s="23" t="s">
        <v>16</v>
      </c>
      <c r="C52" s="23"/>
      <c r="D52" s="23"/>
    </row>
    <row r="53" spans="1:7" ht="15" thickBot="1" x14ac:dyDescent="0.2">
      <c r="A53" s="23" t="s">
        <v>7</v>
      </c>
      <c r="B53" s="23"/>
      <c r="C53" s="23"/>
      <c r="D53" s="23"/>
    </row>
    <row r="54" spans="1:7" x14ac:dyDescent="0.15">
      <c r="A54" s="23"/>
      <c r="B54" s="26" t="s">
        <v>43</v>
      </c>
      <c r="C54" s="27">
        <f>SUM(F7:F9)+F11+F18+F25+F32+F39+F47+F49+F50</f>
        <v>0</v>
      </c>
      <c r="D54" s="23"/>
    </row>
    <row r="55" spans="1:7" x14ac:dyDescent="0.15">
      <c r="A55" s="23"/>
      <c r="B55" s="28" t="s">
        <v>44</v>
      </c>
      <c r="C55" s="29">
        <f>SUM(F14,F21,F28,F35,F42)</f>
        <v>0</v>
      </c>
      <c r="D55" s="23"/>
    </row>
    <row r="56" spans="1:7" x14ac:dyDescent="0.15">
      <c r="A56" s="23"/>
      <c r="B56" s="28" t="s">
        <v>4</v>
      </c>
      <c r="C56" s="29">
        <f>SUM(C54:C55)</f>
        <v>0</v>
      </c>
      <c r="D56" s="23"/>
    </row>
    <row r="57" spans="1:7" ht="50.5" customHeight="1" x14ac:dyDescent="0.15">
      <c r="A57" s="23"/>
      <c r="B57" s="30" t="s">
        <v>5</v>
      </c>
      <c r="C57" s="31">
        <f>C54*0.21</f>
        <v>0</v>
      </c>
      <c r="D57" s="23"/>
    </row>
    <row r="58" spans="1:7" ht="15" thickBot="1" x14ac:dyDescent="0.2">
      <c r="A58" s="23"/>
      <c r="B58" s="32" t="s">
        <v>6</v>
      </c>
      <c r="C58" s="33">
        <f>C54+C57</f>
        <v>0</v>
      </c>
      <c r="D58" s="23"/>
    </row>
  </sheetData>
  <mergeCells count="4">
    <mergeCell ref="C11:E11"/>
    <mergeCell ref="C18:E18"/>
    <mergeCell ref="C25:E25"/>
    <mergeCell ref="C32:E32"/>
  </mergeCells>
  <pageMargins left="0.7" right="0.7" top="0.75" bottom="0.75" header="0.3" footer="0.3"/>
  <pageSetup paperSize="9" scale="67" orientation="landscape" r:id="rId1"/>
  <ignoredErrors>
    <ignoredError sqref="F18 F32 F2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A6B35AEBFB2E48B82CCDC347FF52FD" ma:contentTypeVersion="19" ma:contentTypeDescription="Vytvoří nový dokument" ma:contentTypeScope="" ma:versionID="5d1a47fd33e2100c3e2ac862f31759b1">
  <xsd:schema xmlns:xsd="http://www.w3.org/2001/XMLSchema" xmlns:xs="http://www.w3.org/2001/XMLSchema" xmlns:p="http://schemas.microsoft.com/office/2006/metadata/properties" xmlns:ns2="342e3650-d87e-4d52-8252-518c7423d8ce" xmlns:ns3="de64e440-603d-40b8-82b9-f703190a455d" targetNamespace="http://schemas.microsoft.com/office/2006/metadata/properties" ma:root="true" ma:fieldsID="58bf7ecf1cfc67fa4db81ab465133f39" ns2:_="" ns3:_="">
    <xsd:import namespace="342e3650-d87e-4d52-8252-518c7423d8ce"/>
    <xsd:import namespace="de64e440-603d-40b8-82b9-f703190a45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2e3650-d87e-4d52-8252-518c7423d8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d5637cfa-748c-40fa-b1bd-fed2f2fa22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440-603d-40b8-82b9-f703190a45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Sloupec zachycení celé taxonomie" ma:hidden="true" ma:list="{0afbdd96-5bf9-457a-b5f2-f0d0832044d4}" ma:internalName="TaxCatchAll" ma:showField="CatchAllData" ma:web="de64e440-603d-40b8-82b9-f703190a45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440-603d-40b8-82b9-f703190a455d" xsi:nil="true"/>
    <lcf76f155ced4ddcb4097134ff3c332f xmlns="342e3650-d87e-4d52-8252-518c7423d8c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76AD56-EC48-4038-BCF4-956E177CE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2e3650-d87e-4d52-8252-518c7423d8ce"/>
    <ds:schemaRef ds:uri="de64e440-603d-40b8-82b9-f703190a45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71EB4C-D534-4E1C-B4C5-F9F883A961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0AFFD6-9BBC-4DD7-9DC4-E3D31FC5E692}">
  <ds:schemaRefs>
    <ds:schemaRef ds:uri="http://www.w3.org/XML/1998/namespace"/>
    <ds:schemaRef ds:uri="http://purl.org/dc/terms/"/>
    <ds:schemaRef ds:uri="http://purl.org/dc/dcmitype/"/>
    <ds:schemaRef ds:uri="342e3650-d87e-4d52-8252-518c7423d8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e64e440-603d-40b8-82b9-f703190a45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Priloha c2 - soupis praci</vt:lpstr>
      <vt:lpstr>'Priloha c2 - soupis praci'!Oblast_tisku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 Zak</dc:creator>
  <cp:keywords/>
  <dc:description/>
  <cp:lastModifiedBy>Petr Mališ</cp:lastModifiedBy>
  <cp:revision/>
  <dcterms:created xsi:type="dcterms:W3CDTF">2022-09-22T08:37:38Z</dcterms:created>
  <dcterms:modified xsi:type="dcterms:W3CDTF">2024-10-03T12:48:03Z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0x010100F3A6B35AEBFB2E48B82CCDC347FF52FD</vt:lpwstr>
  </property>
  <property fmtid="{D5CDD505-2E9C-101B-9397-08002B2CF9AE}" pid="3" name="MediaServiceImageTags">
    <vt:lpwstr/>
  </property>
</Properties>
</file>