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A\EVIDENCE\2025\4_II32_Kojice-rekonstrukce\rozpocty20250306\excel\"/>
    </mc:Choice>
  </mc:AlternateContent>
  <bookViews>
    <workbookView xWindow="0" yWindow="0" windowWidth="0" windowHeight="0"/>
  </bookViews>
  <sheets>
    <sheet name="Rekapitulace" sheetId="10" r:id="rId1"/>
    <sheet name="SO 000" sheetId="2" r:id="rId2"/>
    <sheet name="SO 020" sheetId="3" r:id="rId3"/>
    <sheet name="SO 101" sheetId="4" r:id="rId4"/>
    <sheet name="SO 134" sheetId="5" r:id="rId5"/>
    <sheet name="SO 180" sheetId="6" r:id="rId6"/>
    <sheet name="SO 301" sheetId="7" r:id="rId7"/>
    <sheet name="SO 302" sheetId="8" r:id="rId8"/>
    <sheet name="SO 303" sheetId="9" r:id="rId9"/>
  </sheets>
  <calcPr/>
</workbook>
</file>

<file path=xl/calcChain.xml><?xml version="1.0" encoding="utf-8"?>
<calcChain xmlns="http://schemas.openxmlformats.org/spreadsheetml/2006/main">
  <c i="10" l="1"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9" r="I3"/>
  <c r="I206"/>
  <c r="O219"/>
  <c r="I219"/>
  <c r="O215"/>
  <c r="I215"/>
  <c r="O211"/>
  <c r="I211"/>
  <c r="O207"/>
  <c r="I207"/>
  <c r="I165"/>
  <c r="O202"/>
  <c r="I202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I152"/>
  <c r="O161"/>
  <c r="I161"/>
  <c r="O157"/>
  <c r="I157"/>
  <c r="O153"/>
  <c r="I153"/>
  <c r="I131"/>
  <c r="O148"/>
  <c r="I148"/>
  <c r="O144"/>
  <c r="I144"/>
  <c r="O140"/>
  <c r="I140"/>
  <c r="O136"/>
  <c r="I136"/>
  <c r="O132"/>
  <c r="I132"/>
  <c r="I118"/>
  <c r="O127"/>
  <c r="I127"/>
  <c r="O123"/>
  <c r="I123"/>
  <c r="O119"/>
  <c r="I119"/>
  <c r="I37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I8"/>
  <c r="O33"/>
  <c r="I33"/>
  <c r="O29"/>
  <c r="I29"/>
  <c r="O25"/>
  <c r="I25"/>
  <c r="O21"/>
  <c r="I21"/>
  <c r="O17"/>
  <c r="I17"/>
  <c r="O13"/>
  <c r="I13"/>
  <c r="O9"/>
  <c r="I9"/>
  <c i="8" r="I3"/>
  <c r="I158"/>
  <c r="O167"/>
  <c r="I167"/>
  <c r="O163"/>
  <c r="I163"/>
  <c r="O159"/>
  <c r="I159"/>
  <c r="I97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I84"/>
  <c r="O93"/>
  <c r="I93"/>
  <c r="O89"/>
  <c r="I89"/>
  <c r="O85"/>
  <c r="I85"/>
  <c r="I75"/>
  <c r="O80"/>
  <c r="I80"/>
  <c r="O76"/>
  <c r="I76"/>
  <c r="I70"/>
  <c r="O71"/>
  <c r="I71"/>
  <c r="I33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I8"/>
  <c r="O29"/>
  <c r="I29"/>
  <c r="O25"/>
  <c r="I25"/>
  <c r="O21"/>
  <c r="I21"/>
  <c r="O17"/>
  <c r="I17"/>
  <c r="O13"/>
  <c r="I13"/>
  <c r="O9"/>
  <c r="I9"/>
  <c i="7" r="I3"/>
  <c r="I97"/>
  <c r="O106"/>
  <c r="I106"/>
  <c r="O102"/>
  <c r="I102"/>
  <c r="O98"/>
  <c r="I98"/>
  <c r="I80"/>
  <c r="O93"/>
  <c r="I93"/>
  <c r="O89"/>
  <c r="I89"/>
  <c r="O85"/>
  <c r="I85"/>
  <c r="O81"/>
  <c r="I81"/>
  <c r="I67"/>
  <c r="O76"/>
  <c r="I76"/>
  <c r="O72"/>
  <c r="I72"/>
  <c r="O68"/>
  <c r="I68"/>
  <c r="I62"/>
  <c r="O63"/>
  <c r="I63"/>
  <c r="I25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6" r="I3"/>
  <c r="I70"/>
  <c r="O75"/>
  <c r="I75"/>
  <c r="O71"/>
  <c r="I71"/>
  <c r="I25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5" r="I3"/>
  <c r="I172"/>
  <c r="O181"/>
  <c r="I181"/>
  <c r="O177"/>
  <c r="I177"/>
  <c r="O173"/>
  <c r="I173"/>
  <c r="I163"/>
  <c r="O168"/>
  <c r="I168"/>
  <c r="O164"/>
  <c r="I164"/>
  <c r="I134"/>
  <c r="O159"/>
  <c r="I159"/>
  <c r="O155"/>
  <c r="I155"/>
  <c r="O151"/>
  <c r="I151"/>
  <c r="O147"/>
  <c r="I147"/>
  <c r="O143"/>
  <c r="I143"/>
  <c r="O139"/>
  <c r="I139"/>
  <c r="O135"/>
  <c r="I135"/>
  <c r="I33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I8"/>
  <c r="O29"/>
  <c r="I29"/>
  <c r="O25"/>
  <c r="I25"/>
  <c r="O21"/>
  <c r="I21"/>
  <c r="O17"/>
  <c r="I17"/>
  <c r="O13"/>
  <c r="I13"/>
  <c r="O9"/>
  <c r="I9"/>
  <c i="4" r="I3"/>
  <c r="I218"/>
  <c r="O307"/>
  <c r="I307"/>
  <c r="O303"/>
  <c r="I303"/>
  <c r="O299"/>
  <c r="I299"/>
  <c r="O295"/>
  <c r="I295"/>
  <c r="O291"/>
  <c r="I291"/>
  <c r="O287"/>
  <c r="I287"/>
  <c r="O283"/>
  <c r="I283"/>
  <c r="O279"/>
  <c r="I279"/>
  <c r="O275"/>
  <c r="I275"/>
  <c r="O271"/>
  <c r="I271"/>
  <c r="O267"/>
  <c r="I267"/>
  <c r="O263"/>
  <c r="I263"/>
  <c r="O259"/>
  <c r="I259"/>
  <c r="O255"/>
  <c r="I255"/>
  <c r="O251"/>
  <c r="I251"/>
  <c r="O247"/>
  <c r="I247"/>
  <c r="O243"/>
  <c r="I243"/>
  <c r="O239"/>
  <c r="I239"/>
  <c r="O235"/>
  <c r="I235"/>
  <c r="O231"/>
  <c r="I231"/>
  <c r="O227"/>
  <c r="I227"/>
  <c r="O223"/>
  <c r="I223"/>
  <c r="O219"/>
  <c r="I219"/>
  <c r="I213"/>
  <c r="O214"/>
  <c r="I214"/>
  <c r="I148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I139"/>
  <c r="O144"/>
  <c r="I144"/>
  <c r="O140"/>
  <c r="I140"/>
  <c r="I134"/>
  <c r="O135"/>
  <c r="I135"/>
  <c r="I45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I8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3" r="I3"/>
  <c r="I25"/>
  <c r="O30"/>
  <c r="I30"/>
  <c r="O26"/>
  <c r="I26"/>
  <c r="I8"/>
  <c r="O21"/>
  <c r="I21"/>
  <c r="O17"/>
  <c r="I17"/>
  <c r="O13"/>
  <c r="I13"/>
  <c r="O9"/>
  <c r="I9"/>
  <c i="2" r="I3"/>
  <c r="I8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<sst xmlns="http://schemas.openxmlformats.org/spreadsheetml/2006/main">
  <si>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</si>
  <si>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</si>
  <si>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</si>
  <si>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2025/0019 - II/322 Kojice - rekonstrukce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</si>
  <si>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</si>
  <si>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</si>
  <si>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</si>
  <si>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</si>
  <si>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</si>
  <si>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</si>
  <si>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</si>
  <si>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</si>
  <si>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</si>
  <si>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020</t>
  </si>
  <si>
    <t>Příprava území</t>
  </si>
  <si>
    <t>SO 101</t>
  </si>
  <si>
    <t>Průtah silnice II/322</t>
  </si>
  <si>
    <t>SO 134</t>
  </si>
  <si>
    <t>Úpravy chodníků a sjezdů k nemovitostem</t>
  </si>
  <si>
    <t>SO 180</t>
  </si>
  <si>
    <t>DIO</t>
  </si>
  <si>
    <t>SO 301</t>
  </si>
  <si>
    <t>Odvodnění silnice II/322 - úprava stávajícího odvodnění</t>
  </si>
  <si>
    <t>SO 302</t>
  </si>
  <si>
    <t>Odvodnění silnice II/322 - Nová dešťová kanalizace</t>
  </si>
  <si>
    <t>SO 303</t>
  </si>
  <si>
    <t>Úprava stávající dešťové kanalizace obce</t>
  </si>
  <si>
    <t>Soupis prací objektu</t>
  </si>
  <si>
    <t>S</t>
  </si>
  <si>
    <t>Stavba:</t>
  </si>
  <si>
    <t>2025/0019</t>
  </si>
  <si>
    <t>II/322 Kojice - rekonstrukce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</si>
  <si>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</si>
  <si>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</si>
  <si>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</si>
  <si>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</si>
  <si>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</si>
  <si>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</si>
  <si>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</si>
  <si>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</si>
  <si>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</si>
  <si>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</si>
  <si>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</si>
  <si>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</si>
  <si>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</si>
  <si>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</si>
  <si>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</si>
  <si>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</si>
  <si>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</si>
  <si>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02811R</t>
  </si>
  <si>
    <t/>
  </si>
  <si>
    <t>OVĚŘOVACÍ ZKOUŠKY NA OBSAH PAU</t>
  </si>
  <si>
    <t>KPL</t>
  </si>
  <si>
    <t>R ~ položka</t>
  </si>
  <si>
    <t>PP</t>
  </si>
  <si>
    <t>ověřovací zkoušky na obsah PAU v odstraňovaných asfaltových vrstvách_x000d_
min. 3 vzorky</t>
  </si>
  <si>
    <t>VV</t>
  </si>
  <si>
    <t>1,00 = 1,000 [A]</t>
  </si>
  <si>
    <t>TS</t>
  </si>
  <si>
    <t>zahrnuje veškeré náklady spojené s objednatelem požadovanými pracemi</t>
  </si>
  <si>
    <t>02911</t>
  </si>
  <si>
    <t>1</t>
  </si>
  <si>
    <t>OSTATNÍ POŽADAVKY - GEODETICKÉ ZAMĚŘENÍ</t>
  </si>
  <si>
    <t>OTSKP ~ 2024</t>
  </si>
  <si>
    <t>geodetické zaměření před a během výstavby
vytyčovací práce + vytyčení prostorové polohy stavby před jejím zahájením odborně způsobilými osobami_x000d_
kompletní geodetické práce na vytyčení vytyčovaných bodů definovaného objektu v rozsahu PD a TKP.
včetně ochrany vytyčovacích a vytyčovaných bodů</t>
  </si>
  <si>
    <t>1 = 1,000 [A]_x000d_
Celkové množství = 1,000</t>
  </si>
  <si>
    <t>2</t>
  </si>
  <si>
    <t>geodetické zaměření po výstavbě_x000d_
zaměření skutečného provedení stavby dle požadovaného datového předpisu a vložení zaměření do digitální technické mapy</t>
  </si>
  <si>
    <t>1,00 = 1,000 [A]_x000d_
Celkové množství = 1,000</t>
  </si>
  <si>
    <t>02940R</t>
  </si>
  <si>
    <t>OSTATNÍ POŽADAVKY - PASPORTIZACE</t>
  </si>
  <si>
    <t>pasportizace přístupových komunikací a objektů</t>
  </si>
  <si>
    <t>02943</t>
  </si>
  <si>
    <t>OSTATNÍ POŽADAVKY - VYPRACOVÁNÍ RDS</t>
  </si>
  <si>
    <t>SOUBOR</t>
  </si>
  <si>
    <t>dokumentace bude požadovaná (počet výtisků, 4xparé a 1xCD v el. podobě) objednatelem
cena za vypracování - RDS (realizační dokumentace stavby)</t>
  </si>
  <si>
    <t>1.000000 = 1,000 [A]</t>
  </si>
  <si>
    <t>02944</t>
  </si>
  <si>
    <t>OSTAT POŽADAVKY - DOKUMENTACE SKUTEČ PROVEDENÍ V DIGIT FORMĚ</t>
  </si>
  <si>
    <t>02945</t>
  </si>
  <si>
    <t>OSTAT POŽADAVKY - GEOMETRICKÝ PLÁN</t>
  </si>
  <si>
    <t>vyhotovení geometrického plánu stavby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</si>
  <si>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</si>
  <si>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02946</t>
  </si>
  <si>
    <t>OSTAT POŽADAVKY - FOTODOKUMENTACE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</si>
  <si>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</si>
  <si>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02990</t>
  </si>
  <si>
    <t>OSTATNÍ POŽADAVKY - INFORMAČNÍ TABULE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</si>
  <si>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</si>
  <si>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</si>
  <si>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</si>
  <si>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</si>
  <si>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02730</t>
  </si>
  <si>
    <t>POMOC PRÁCE ZŘÍZ NEBO ZAJIŠŤ OCHRANU INŽENÝRSKÝCH SÍTÍ</t>
  </si>
  <si>
    <t>ochrana stávajících sítí dle požadavků jejich správců</t>
  </si>
  <si>
    <t>zahrnuje veškeré náklady spojené s objednatelem požadovanými zařízeními</t>
  </si>
  <si>
    <t>02910</t>
  </si>
  <si>
    <t>OSTATNÍ POŽADAVKY - ZEMĚMĚŘIČSKÁ MĚŘENÍ</t>
  </si>
  <si>
    <t>vytýčení inženýrských sítí</t>
  </si>
  <si>
    <t>zahrnuje veškeré náklady spojené s objednatelem požadovanými pracemi, 
- pro stanovení orientační investorské ceny určete jednotkovou cenu jako 1% odhadované ceny stavby</t>
  </si>
  <si>
    <t>02914</t>
  </si>
  <si>
    <t>OSTATNÍ POŽADAVKY - BOD ZÁKLADNÍ VYTYČOVACÍ SÍTĚ</t>
  </si>
  <si>
    <t>KUS</t>
  </si>
  <si>
    <t>ochrana bodů bodového pole</t>
  </si>
  <si>
    <t>7,00 = 7,000 [A]_x000d_
Celkové množství = 7,000</t>
  </si>
  <si>
    <t>oceněno jako celková částka ze samostatného soupisu prací jako nedílné součásti projektu základní vytyčovací sítě</t>
  </si>
  <si>
    <t>zrušení bodů bodového pole</t>
  </si>
  <si>
    <t>2 = 2,000 [A]_x000d_
Celkové množství = 2,000</t>
  </si>
  <si>
    <t>Zemní práce</t>
  </si>
  <si>
    <t>11204</t>
  </si>
  <si>
    <t>KÁCENÍ STROMŮ D KMENE DO 0,3M S ODSTRANĚNÍM PAŘEZŮ</t>
  </si>
  <si>
    <t>vč. likvidace</t>
  </si>
  <si>
    <t>2,00 = 2,000 [A]_x000d_
Celkové množství = 2,000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</si>
  <si>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</si>
  <si>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18481</t>
  </si>
  <si>
    <t>OCHRANA STROMŮ BEDNĚNÍM</t>
  </si>
  <si>
    <t>M2</t>
  </si>
  <si>
    <t>ochrana stromů během výstavby bedněním, cca 7 m2 na 1 kus</t>
  </si>
  <si>
    <t>7,00*10,00 = 70,000 [A]_x000d_
Celkové množství = 70,000</t>
  </si>
  <si>
    <t>položka zahrnuje veškerý materiál, výrobky a polotovary, včetně mimostaveništní a vnitrostaveništní dopravy (rovněž přesuny), včetně naložení a složení, případně s uložením</t>
  </si>
  <si>
    <t>014102</t>
  </si>
  <si>
    <t>POPLATKY ZA SKLÁDKU</t>
  </si>
  <si>
    <t>T</t>
  </si>
  <si>
    <t>zemina (2,0 t/m3)</t>
  </si>
  <si>
    <t>dle pol. 11130 1214,00*0,15*2,00 = 364,200 [A]_x000d_
Celkové množství = 364,200</t>
  </si>
  <si>
    <t>zahrnuje veškeré poplatky provozovateli skládky související s uložením odpadu na skládce.</t>
  </si>
  <si>
    <t>nezpevněné vozovkové vrstvy (1,9 t/m3)</t>
  </si>
  <si>
    <t>dle pol. 11332 45,20*1,90 = 85,880 [A]_x000d_
Celkové množství = 85,880</t>
  </si>
  <si>
    <t>4</t>
  </si>
  <si>
    <t>suť z betonových konstrukcí (2,3t/m3)</t>
  </si>
  <si>
    <t>dle pol. 11352 132,00*0,213 = 28,116 [A]_x000d_
dle pol.969258 0,35*32,00*2,30 = 25,760 [B]_x000d_
Celkové množství = 53,876</t>
  </si>
  <si>
    <t>6</t>
  </si>
  <si>
    <t xml:space="preserve">suť ze  ŽLB konstrukcí (2,5t/m3)</t>
  </si>
  <si>
    <t>dle pol.96616 11,05*2,50 = 27,625 [A]_x000d_
dle pol.11423R 14,952*2,50 = 37,380 [B]_x000d_
Celkové množství = 65,005</t>
  </si>
  <si>
    <t>014132</t>
  </si>
  <si>
    <t>POPLATKY ZA SKLÁDKU TYP S-NO (NEBEZPEČNÝ ODPAD)</t>
  </si>
  <si>
    <t>suť z asfaltových vrstev vozovek (2,4t/m3)
nebezpečný odpad ( PAU)</t>
  </si>
  <si>
    <t>dle pol.11372.2 5,408*2,40 = 12,979 [B]_x000d_
Celkové množství = 12,979</t>
  </si>
  <si>
    <t>lokální oprava podkladní asfaltové vrstvy - předopklad 10 % z celkové plochy opravy vozovky_x000d_
nebezpečný odpad ( PAU)_x000d_
čerpání se souhlasem TDS_x000d_
suť z asfalt. vozovek (2.4 t/m3)</t>
  </si>
  <si>
    <t>dle pol.11333 23,91*2,40 = 57,384 [A]_x000d_
Celkové množství = 57,384</t>
  </si>
  <si>
    <t>014201</t>
  </si>
  <si>
    <t>POPLATKY ZA ZEMNÍK - ZEMINA</t>
  </si>
  <si>
    <t>M3</t>
  </si>
  <si>
    <t>dle pol.17110.2 1,71 = 1,710 [A]_x000d_
dle pol.17310 9,40 = 9,400 [B]_x000d_
Celkové množství = 11,110</t>
  </si>
  <si>
    <t>zahrnuje veškeré poplatky majiteli zemníku související s nákupem zeminy (nikoliv s otvírkou zemníku)</t>
  </si>
  <si>
    <t>014211</t>
  </si>
  <si>
    <t>POPLATKY ZA ZEMNÍK - ORNICE</t>
  </si>
  <si>
    <t>nákup ornice pro ohumusování</t>
  </si>
  <si>
    <t>dle pol.18232 1202,00*0,15 = 180,300 [A]_x000d_
Celkové množství = 180,300</t>
  </si>
  <si>
    <t>02729R</t>
  </si>
  <si>
    <t>POMOC PRÁCE ZŘÍZUJÍCÍ NEBO ZAJIŠŤUJÍCÍ STÁVAJÍCÍ KONSTRUKCE</t>
  </si>
  <si>
    <t>dočasné konstrukce pro zajištění stability zdi - bude čerpáno pouze na základě souhlasu TDI</t>
  </si>
  <si>
    <t>11130</t>
  </si>
  <si>
    <t>SEJMUTÍ DRNU</t>
  </si>
  <si>
    <t>tl.150mm_x000d_
vč. odvozu a uložení na skládku
poplatek za skládku uveden v položce 014102.1_x000d_
plocha odměřena ze situace</t>
  </si>
  <si>
    <t>1214,00 = 1214,000 [A]_x000d_
Celkové množství = 1214,000</t>
  </si>
  <si>
    <t xml:space="preserve">včetně vodorovné dopravy  a uložení na skládku</t>
  </si>
  <si>
    <t>11332</t>
  </si>
  <si>
    <t>ODSTRANĚNÍ PODKLADŮ ZPEVNĚNÝCH PLOCH Z KAMENIVA NESTMELENÉHO</t>
  </si>
  <si>
    <t xml:space="preserve">odstranění nezpevněné vozovky a podkladních vrstev vč. odvozu a uložení na skládku
poplatek za skládku uveden v polozce 014102.2_x000d_
výměra dle  přílohy 101_08_Vykaz_hmot</t>
  </si>
  <si>
    <t xml:space="preserve">výměra dle  přílohy 101_08_Vykaz_hmot 40,18 = 40,180 [A]_x000d_
ze situace 50,20*0,10 = 5,020 [B]_x000d_
Celkové množství = 45,200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</si>
  <si>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</si>
  <si>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</si>
  <si>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</si>
  <si>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lokální oprava podkladní asfaltové vrstvy - předopklad 10 % z celkové plochy opravy vozovky_x000d_
čerpání se souhlasem TDS_x000d_
průměrná tloušťka 50 mm_x000d_
materiál ZAS-T4 - odvoz na skládku nebezpečného odpadu_x000d_
poplatek za skládku v pol. 014132</t>
  </si>
  <si>
    <t>478,20*0,05 = 23,910 [A]_x000d_
Celkové množství = 23,910</t>
  </si>
  <si>
    <t>11352</t>
  </si>
  <si>
    <t>ODSTRANĚNÍ CHODNÍKOVÝCH A SILNIČNÍCH OBRUBNÍKŮ BETONOVÝCH</t>
  </si>
  <si>
    <t>M</t>
  </si>
  <si>
    <t>s odvozem na skládku_x000d_
poplatek za skládku uveden v polozce 014102.4_x000d_
silniční obrubníky</t>
  </si>
  <si>
    <t>132,00 = 132,000 [A]_x000d_
Celkové množství = 132,000</t>
  </si>
  <si>
    <t>11372</t>
  </si>
  <si>
    <t>FRÉZOVÁNÍ ZPEVNĚNÝCH PLOCH ASFALTOVÝCH</t>
  </si>
  <si>
    <t>dle zkoušek PAU ZAS-T1 
povinný odkup zhotovitelem</t>
  </si>
  <si>
    <t>napojení vozovek 127,00*0,04 = 5,080 [A]_x000d_
v tl.80mm 3042,00*0,08 = 243,360 [B]_x000d_
v tl.83mm 777,00*0,083 = 64,491 [C]_x000d_
v tl.85mm 190,00*0,085 = 16,150 [D]_x000d_
v tl. 90mm 917,00*0,09 = 82,530 [E]_x000d_
v tl.100mm 66,00*0,10 = 6,600 [F]_x000d_
Celkové množství = 418,211</t>
  </si>
  <si>
    <t xml:space="preserve">dle zkoušek PAU ZAS-T4 
odvoz na skládku
skládkovné  v pol. 014132</t>
  </si>
  <si>
    <t>v tl.52mm 104,00*0,052 = 5,408 [A]_x000d_
Celkové množství = 5,408</t>
  </si>
  <si>
    <t>113763</t>
  </si>
  <si>
    <t>FRÉZOVÁNÍ DRÁŽKY PRŮŘEZU DO 300MM2 V ASFALTOVÉ VOZOVCE</t>
  </si>
  <si>
    <t>včetně odvozu a poplatku za skládku_x000d_
délka odměřena ze situace</t>
  </si>
  <si>
    <t>mezi asfatovou vozovkou a betonovými prvky 1340,00 = 1340,000 [A]_x000d_
v místech napojení na stávající vozovky 90,00 = 90,000 [B]_x000d_
Celkové množství = 1430,000</t>
  </si>
  <si>
    <t>Položka zahrnuje veškerou manipulaci s vybouranou sutí a s vybouranými hmotami vč. uložení na skládku.</t>
  </si>
  <si>
    <t>113769</t>
  </si>
  <si>
    <t>FRÉZOVÁNÍ DRÁŽKY PRŮŘEZU PŘES 1200MM2 V ASFALTOVÉ VOZOVCE</t>
  </si>
  <si>
    <t>oprava trhlin rozvětvených a širších než 25 mm_x000d_
předpoklad cca 32 % délky úseku_x000d_
čerpání se souhlasem TDS_x000d_
drážka max. 80×60 mm vč. vybourání materiálu a jeho odstranění_x000d_
včetně odvozu a poplatku za skládku</t>
  </si>
  <si>
    <t>245,00 = 245,000 [A]_x000d_
Celkové množství = 245,000</t>
  </si>
  <si>
    <t>11423R</t>
  </si>
  <si>
    <t>ODSTRAN KONSTR VODNÍCH KORYT ZE ŽELEZOBETONOVÝCH DÍLCŮ</t>
  </si>
  <si>
    <t>odstranění části koryta ze ŽLB dílců_x000d_
odměřeno ze situace_x000d_
odvoz na skládku - skládkovné v pol. 014102.6</t>
  </si>
  <si>
    <t>17,8*0,84 = 14,952 [A]_x000d_
Celkové množství = 14,952</t>
  </si>
  <si>
    <t>Odstranění konstrukcí vodních koryt se měří v [m3] vybouraných hmot ve stavu před vybouráním.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</si>
  <si>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12373</t>
  </si>
  <si>
    <t>ODKOP PRO SPOD STAVBU SILNIC A ŽELEZNIC TŘ. I</t>
  </si>
  <si>
    <t xml:space="preserve">zemina se zpětně použije pro násypy a dosypávky v pol.17110 a 17310
uložení na mezideponii v pol. 17120_x000d_
výměra dle  přílohy 101_08_Vykaz_hmot</t>
  </si>
  <si>
    <t>výkop aktivní zony 68,15 = 68,150 [A]_x000d_
ostatní výkopy 29,19 = 29,190 [B]_x000d_
Celkové množství = 97,340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</si>
  <si>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</si>
  <si>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12573</t>
  </si>
  <si>
    <t>VYKOPÁVKY ZE ZEMNÍKŮ A SKLÁDEK TŘ. I</t>
  </si>
  <si>
    <t xml:space="preserve">natěžení  a dovoz zeminy z mezideponie pro dosypávky a krajnice
natěžení a dovoz ornice na místo rozprostření</t>
  </si>
  <si>
    <t>dle pol.17110.1 97,34 = 97,340 [A]_x000d_
dle pol.17110.2 1,71 = 1,710 [B]_x000d_
dle pol.17310 9,40 = 9,400 [C]_x000d_
dle pol.18232 1202,00*0,15 = 180,300 [D]_x000d_
Celkové množství = 288,750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</si>
  <si>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</si>
  <si>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17110</t>
  </si>
  <si>
    <t>ULOŽENÍ SYPANINY DO NÁSYPŮ SE ZHUTNĚNÍM</t>
  </si>
  <si>
    <t>dosypávky 
použije se zemina z výkopu</t>
  </si>
  <si>
    <t>dle pol. 12373 97,34 = 97,340 [A]_x000d_
Celkové množství = 97,340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</si>
  <si>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</si>
  <si>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dosypávky 
použije se zemina ze zemníku (pol.12573 a 014201)</t>
  </si>
  <si>
    <t xml:space="preserve">celková výměra dosypávek: _x000d_
dosypávky 82,88 = 82,880 [B]_x000d_
násyp 16,17 = 16,170 [C]_x000d_
odečítá se množství dosypávek  dle pol . 17110.1 -97,34 = -97,340 [D]_x000d_
Celkové množství = 1,710</t>
  </si>
  <si>
    <t>17120</t>
  </si>
  <si>
    <t>ULOŽENÍ SYPANINY DO NÁSYPŮ A NA SKLÁDKY BEZ ZHUTNĚNÍ</t>
  </si>
  <si>
    <t xml:space="preserve">uložení výkopu na mezideponii nebo na  skládku</t>
  </si>
  <si>
    <t>dle pol.12373 97,34 = 97,340 [A]_x000d_
Celkové množství = 97,340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</si>
  <si>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</si>
  <si>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</si>
  <si>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</si>
  <si>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 xml:space="preserve">aktivní zóna - ze zeminy min. vhodných do AZ 
výměra dle  přílohy 101_08_Vykaz_hmot</t>
  </si>
  <si>
    <t>70,59 = 70,590 [A]_x000d_
Celkové množství = 70,590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</si>
  <si>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</si>
  <si>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17310</t>
  </si>
  <si>
    <t>ZEMNÍ KRAJNICE A DOSYPÁVKY SE ZHUTNĚNÍM</t>
  </si>
  <si>
    <t>dosypávky krajnic
použije se zemina ze zemníku (pol.12573 a 014201)</t>
  </si>
  <si>
    <t>dosyp materiálu - zhutněná krajnice (100%PS) 9,40 = 9,400 [A]_x000d_
Celkové množství = 9,400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</si>
  <si>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</si>
  <si>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</si>
  <si>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</si>
  <si>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po vybouraném propustku kamenivem fr. 0/32</t>
  </si>
  <si>
    <t>11,50 = 11,500 [A]_x000d_
Celkové množství = 11,500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</si>
  <si>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</si>
  <si>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</si>
  <si>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</si>
  <si>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plocha odměřena ze situace</t>
  </si>
  <si>
    <t>86,60 = 86,600 [B]_x000d_
Celkové množství = 86,600</t>
  </si>
  <si>
    <t>položka zahrnuje úpravu pláně včetně vyrovnání výškových rozdílů. Míru zhutnění určuje projekt.</t>
  </si>
  <si>
    <t>18232</t>
  </si>
  <si>
    <t>ROZPROSTŘENÍ ORNICE V ROVINĚ V TL DO 0,15M</t>
  </si>
  <si>
    <t xml:space="preserve">doprava a pořízení ornice v pol. 12573 a nákup  v  pol. 014211_x000d_
plocha odměřena ze situace</t>
  </si>
  <si>
    <t>1202,00 = 1202,000 [A]_x000d_
Celkové množství = 1202,000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</si>
  <si>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</si>
  <si>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</si>
  <si>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</si>
  <si>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dle pol.18232 1202,00 = 1202,000 [A]_x000d_
Celkové množství = 1202,000</t>
  </si>
  <si>
    <t>Zahrnuje dodání předepsané travní směsi, její výsev na ornici, zalévání, první pokosení, to vše bez ohledu na sklon terénu</t>
  </si>
  <si>
    <t>18247</t>
  </si>
  <si>
    <t>OŠETŘOVÁNÍ TRÁVNÍKU</t>
  </si>
  <si>
    <t>dle pol.18232 1202,00*4 = 4808,000 [A]_x000d_
Celkové množství = 4808,000</t>
  </si>
  <si>
    <t>Zahrnuje pokosení se shrabáním, naložení shrabků na dopravní prostředek, s odvozem a se složením, to vše bez ohledu na sklon terénu
zahrnuje nutné zalití a hnojení</t>
  </si>
  <si>
    <t>183511</t>
  </si>
  <si>
    <t>CHEMICKÉ ODPLEVELENÍ CELOPLOŠNÉ</t>
  </si>
  <si>
    <t>dle pol.18232 1202,00*1,50 = 1803,000 [A]_x000d_
Celkové množství = 1803,000</t>
  </si>
  <si>
    <t>položka zahrnuje celoplošný postřik a chemickou likvidace nežádoucích rostlin nebo jejích částí a zabránění jejich dalšímu růstu na urovnaném volném terénu</t>
  </si>
  <si>
    <t>Základy</t>
  </si>
  <si>
    <t>21461</t>
  </si>
  <si>
    <t>SEPARAČNÍ GEOTEXTILIE</t>
  </si>
  <si>
    <t xml:space="preserve">separační a filtrační geotextilie na pláni vozovky_x000d_
výměra dle  přílohy 101_08_Vykaz_hmot</t>
  </si>
  <si>
    <t>153,91 = 153,910 [A]_x000d_
Celkové množství = 153,910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</si>
  <si>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</si>
  <si>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Vodorovné konstrukce</t>
  </si>
  <si>
    <t>451314</t>
  </si>
  <si>
    <t>PODKLADNÍ A VÝPLŇOVÉ VRSTVY Z PROSTÉHO BETONU C25/30</t>
  </si>
  <si>
    <t>do betonu C25/30n XF3 suchá směs
lože tl.100mm pod dlažbu z lomového kamene z betonu
k pol. 465512
plocha odměřena ze situace</t>
  </si>
  <si>
    <t>9,50*0,10 = 0,950 [A]_x000d_
Celkové množství = 0,950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</si>
  <si>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</si>
  <si>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465512</t>
  </si>
  <si>
    <t>DLAŽBY Z LOMOVÉHO KAMENE NA MC</t>
  </si>
  <si>
    <t>dlažba z lomového kamene tl.200mm
spáry vyspárovány předepsanou cem. maltou MC25
betonové lože v pol. 451314
plocha odměřena ze situace</t>
  </si>
  <si>
    <t>9,50*0,20 = 1,900 [A]_x000d_
Celkové množství = 1,900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</si>
  <si>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</si>
  <si>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</t>
  </si>
  <si>
    <t>Komunikace</t>
  </si>
  <si>
    <t>56330</t>
  </si>
  <si>
    <t>VOZOVKOVÉ VRSTVY ZE ŠTĚRKODRTI</t>
  </si>
  <si>
    <t>ŠDa fr. 0/32, tl. 150 mm_x000d_
plocha odměřena ze situace</t>
  </si>
  <si>
    <t>vozovka asfalt 104,00*0,15 = 15,600 [A]_x000d_
Celkové množství = 15,600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</si>
  <si>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</si>
  <si>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ŠDa fr. 0/45_x000d_
plocha odměřena ze situace</t>
  </si>
  <si>
    <t>vozovka asfalt tl.min 150mm 85,00*0,15 = 12,750 [A]_x000d_
napojení na ŠD vozovku 11,00*0,10 = 1,100 [B]_x000d_
Celkové množství = 13,850</t>
  </si>
  <si>
    <t>56973</t>
  </si>
  <si>
    <t>ZPEVNĚNÍ KRAJNIC ZE ŠTĚRKORDTI NEBO RECYKLOVANÉHO MATERIÁLU TL. DO 150MM</t>
  </si>
  <si>
    <t>nezpevněná krajnice tl. 150 mm R-mat fr. 0/32_x000d_
plocha odměřena ze situace</t>
  </si>
  <si>
    <t>100,00 = 100,000 [A]_x000d_
Celkové množství = 100,000</t>
  </si>
  <si>
    <t>Položka zahrnuje:
- dodání materiálu (ŠD/R-mat) v požadované kvalitě
- očištění podkladu
- uložení materiálu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</si>
  <si>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572213</t>
  </si>
  <si>
    <t>SPOJOVACÍ POSTŘIK Z EMULZE DO 0,5KG/M2</t>
  </si>
  <si>
    <t>lokální oprava podkladní asfaltové vrstvy - předopklad 10 % z celkové plochy opravy vozovky_x000d_
čerpání se souhlasem TDS_x000d_
PS-C 0,30 kg/m2
plocha odměřena ze situace</t>
  </si>
  <si>
    <t>lokální oprava podkladní asfaltové vrstvy 478,20 = 478,200 [A]_x000d_
Celkové množství = 478,200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</si>
  <si>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</si>
  <si>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PS-C 0,40 kg/m2
plocha odměřena ze situace</t>
  </si>
  <si>
    <t>vozovka asfalt - pod vrstvou ACL 1448,00+3343,00 = 4791,000 [A]_x000d_
Celkové množství = 4791,000</t>
  </si>
  <si>
    <t>3</t>
  </si>
  <si>
    <t>PS-C 0,35 kg/m2_x000d_
plocha odměřena ze situace</t>
  </si>
  <si>
    <t>vozovka asfalt na vrstvě ACL 1448,00+3343,00 = 4791,000 [A]_x000d_
napojení 132,00 = 132,000 [B]_x000d_
Celkové množství = 4923,000</t>
  </si>
  <si>
    <t>572224R</t>
  </si>
  <si>
    <t>SPOJOVACÍ POSTŘIK Z MODIFIK EMULZE DO 1,5KG/M2</t>
  </si>
  <si>
    <t>oprava trhlin rozvětvených a širších než 25 mm_x000d_
předpoklad cca 32 % délky úseku_x000d_
čerpání se souhlasem TDS_x000d_
PS-CP 1.5 kg/m2</t>
  </si>
  <si>
    <t>245,00*2 = 490,000 [A]_x000d_
Celkové množství = 490,000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</si>
  <si>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</si>
  <si>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57475</t>
  </si>
  <si>
    <t>VOZOVKOVÉ VÝZTUŽNÉ VRSTVY Z GEOMŘÍŽOVINY</t>
  </si>
  <si>
    <t>oprava trhlin rozvětvených a širších než 25 mm_x000d_
předpoklad cca 32 % délky úseku_x000d_
čerpání se souhlasem TDS_x000d_
Geomříž, pevnost v tahu min. 100 kN/m</t>
  </si>
  <si>
    <t>- dodání geomříže v požadované kvalitě a v množství včetně přesahů (přesahy započteny v jednotkové ceně)
- očištění podkladu
- pokládka geomříže dle předepsaného technologického předpisu</t>
  </si>
  <si>
    <t>574A34</t>
  </si>
  <si>
    <t>ASFALTOVÝ BETON PRO OBRUSNÉ VRSTVY ACO 11+, 11S TL. 40MM</t>
  </si>
  <si>
    <t>ACO 11+50/70 tl.40mm_x000d_
plocha odměřena ze situace</t>
  </si>
  <si>
    <t>vozovka asfalt - technologie opravy 1+2 4782,00 = 4782,000 [A]_x000d_
napojení 132,00 = 132,000 [B]_x000d_
Celkové množství = 4914,000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</si>
  <si>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</si>
  <si>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574C46</t>
  </si>
  <si>
    <t>ASFALTOVÝ BETON PRO LOŽNÍ VRSTVY ACL 16+, 16S TL. 50MM</t>
  </si>
  <si>
    <t>ACL 16+ 50/70 tl.50mm_x000d_
plocha odměřena ze situace</t>
  </si>
  <si>
    <t>vozovka asfalt - technologie opravy 2 1448,00 = 1448,000 [A]_x000d_
Celkové množství = 1448,000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</si>
  <si>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</si>
  <si>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</si>
  <si>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</si>
  <si>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>ACP 16S 50/70 tl.60mm_x000d_
plocha odměřena ze situace</t>
  </si>
  <si>
    <t>vozovka asfalt - technologie opravy 1 3343,00 = 3343,000 [A]_x000d_
Celkové množství = 3343,000</t>
  </si>
  <si>
    <t>574E46</t>
  </si>
  <si>
    <t>ASFALTOVÝ BETON PRO PODKLADNÍ VRSTVY ACP 16+, 16S TL. 50MM</t>
  </si>
  <si>
    <t>ACP 16S 50/70 tl.50mm_x000d_
plocha odměřena ze situace</t>
  </si>
  <si>
    <t>vozovka asfalt 104,00 = 104,000 [A]_x000d_
Celkové množství = 104,000</t>
  </si>
  <si>
    <t>5774EG</t>
  </si>
  <si>
    <t>VRSTVY PRO OBNOVU A OPRAVY Z ASF BETONU ACP 16+, 16S</t>
  </si>
  <si>
    <t>lokální oprava podkladní asflatové vrstvy - předopklad 10 % z celkové plochy opravy vozovky_x000d_
čerpání se souhlasem TDS_x000d_
ACP 16S 50/70 prům. tl. 50 mm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</si>
  <si>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
-nezahrnuje očištění podkladu po veřejném provozu</t>
  </si>
  <si>
    <t>577A1</t>
  </si>
  <si>
    <t>VÝSPRAVA TRHLIN ASFALTOVOU ZÁLIVKOU</t>
  </si>
  <si>
    <t>oprava trhlin šířky max 25 mm_x000d_
předpoklad cca 10 % délky úseku_x000d_
čerpání se souhlasem TDS</t>
  </si>
  <si>
    <t>77,00 = 77,000 [A]_x000d_
Celkové množství = 77,000</t>
  </si>
  <si>
    <t>- vyfrézování drážky šířky do 20mm hloubky do 40mm
- vyčištění
- nátěr
- výplň předepsanou zálivkovou hmotou</t>
  </si>
  <si>
    <t>58920</t>
  </si>
  <si>
    <t>VÝPLŇ SPAR MODIFIKOVANÝM ASFALTEM</t>
  </si>
  <si>
    <t>oprava trhlin rozvětvených a širších než 25 mm_x000d_
předpoklad cca 32 % délky úseku_x000d_
čerpání se souhlasem TDS_x000d_
zálivka za horka typ N2 dle ČSN EN 14188-1 vč. pročištění a penetračně adhezního nátěru</t>
  </si>
  <si>
    <t>položka zahrnuje:
- dodávku předepsaného materiálu
- vyčištění a výplň spar tímto materiálem</t>
  </si>
  <si>
    <t>58930</t>
  </si>
  <si>
    <t>VÝPLŇ SPAR KAMENIVEM</t>
  </si>
  <si>
    <t>oprava trhlin rozvětvených a širších než 25 mm_x000d_
předpoklad cca 32 % délky úseku_x000d_
čerpání se souhlasem TDS_x000d_
horké kamenivo fr. 4/8 (nebo 8/11)</t>
  </si>
  <si>
    <t>8</t>
  </si>
  <si>
    <t>Potrubí</t>
  </si>
  <si>
    <t>89921</t>
  </si>
  <si>
    <t>VÝŠKOVÁ ÚPRAVA POKLOPŮ</t>
  </si>
  <si>
    <t>poklopy kanalizace</t>
  </si>
  <si>
    <t>8,00 = 8,000 [A]_x000d_
Celkové množství = 8,000</t>
  </si>
  <si>
    <t>- položka výškové úpravy zahrnuje všechny nutné práce a materiály pro zvýšení nebo snížení zařízení (včetně nutné úpravy stávajícího povrchu vozovky nebo chodníku).</t>
  </si>
  <si>
    <t>9</t>
  </si>
  <si>
    <t>Ostatní konstrukce a práce</t>
  </si>
  <si>
    <t>9111A1</t>
  </si>
  <si>
    <t>ZÁBRADLÍ SILNIČNÍ S VODOR MADLY - DODÁVKA A MONTÁŽ</t>
  </si>
  <si>
    <t>nové silniční ocelové zábradlí u čp.13_x000d_
délka odměřena ze situace</t>
  </si>
  <si>
    <t>13,00 = 13,000 [A]_x000d_
Celkové množství = 13,000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</si>
  <si>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</t>
  </si>
  <si>
    <t>9111A3</t>
  </si>
  <si>
    <t>ZÁBRADLÍ SILNIČNÍ S VODOR MADLY - DEMONTÁŽ S PŘESUNEM</t>
  </si>
  <si>
    <t xml:space="preserve">včetně  odklizení materiálu a s odvozem na předepsané místo_x000d_
délka odměřena ze situace</t>
  </si>
  <si>
    <t>demontáž ocelového zábradlí u čp.13 13,25 = 13,250 [A]_x000d_
Celkové množství = 13,250</t>
  </si>
  <si>
    <t>položka zahrnuje:
- demontáž a odstranění zařízení
- jeho odvoz na předepsané místo</t>
  </si>
  <si>
    <t>91228</t>
  </si>
  <si>
    <t>SMĚROVÉ SLOUPKY Z PLAST HMOT VČETNĚ ODRAZNÉHO PÁSKU</t>
  </si>
  <si>
    <t>směrový sloupek Z11g červený</t>
  </si>
  <si>
    <t>položka zahrnuje:
- dodání a osazení sloupku včetně nutných zemních prací
- vnitrostaveništní a mimostaveništní doprava
- odrazky plastové nebo z retroreflexní fólie</t>
  </si>
  <si>
    <t>914123</t>
  </si>
  <si>
    <t>DOPRAVNÍ ZNAČKY ZÁKLADNÍ VELIKOSTI OCELOVÉ FÓLIE TŘ 1 - DEMONTÁŽ</t>
  </si>
  <si>
    <t xml:space="preserve">odstranění dopravní značky ze sloupku, včetně  odklizení materiálu a s odvozem na předepsané místo</t>
  </si>
  <si>
    <t>19,00 = 19,000 [A]_x000d_
Celkové množství = 19,000</t>
  </si>
  <si>
    <t>Položka zahrnuje odstranění, demontáž a odklizení materiálu s odvozem na předepsané místo</t>
  </si>
  <si>
    <t>914131</t>
  </si>
  <si>
    <t>DOPRAVNÍ ZNAČKY ZÁKLADNÍ VELIKOSTI OCELOVÉ FÓLIE TŘ 2 - DODÁVKA A MONTÁŽ</t>
  </si>
  <si>
    <t>ocelové lisované s dvojitým ohybem z pozinkovaného plechu s plnými 
rohy</t>
  </si>
  <si>
    <t>A11 2,00 = 2,000 [A]_x000d_
E2b 1,00 = 1,000 [B]_x000d_
IP6 2,00 = 2,000 [C]_x000d_
P2 5,00 = 5,000 [D]_x000d_
P4 2,00 = 2,000 [E]_x000d_
Celkové množství = 12,000</t>
  </si>
  <si>
    <t>položka zahrnuje:
- dodávku a montáž značek v požadovaném provedení</t>
  </si>
  <si>
    <t>914713</t>
  </si>
  <si>
    <t>STÁLÁ DOPRAV ZAŘÍZ Z3 OCEL DEMONTÁŽ</t>
  </si>
  <si>
    <t>odstranění vodící tabule ze sloupku,_x000d_
včetně odklizení materiálu a s odvozem na předepsané místo</t>
  </si>
  <si>
    <t>914813</t>
  </si>
  <si>
    <t>STÁLÁ DOPRAV ZAŘÍZ Z4 OCEL DEMONTÁŽ</t>
  </si>
  <si>
    <t>odstranění směrovací desky ze sloupku,_x000d_
včetně odklizení materiálu a s odvozem na předepsané místo</t>
  </si>
  <si>
    <t>914921</t>
  </si>
  <si>
    <t>SLOUPKY A STOJKY DOPRAVNÍCH ZNAČEK Z OCEL TRUBEK DO PATKY - DODÁVKA A MONTÁŽ</t>
  </si>
  <si>
    <t>osazení do betonového základu, beton C 25/30-XF2 a do kovové patky_x000d_
sloupek z ocelových žárově zinkovaných trubek</t>
  </si>
  <si>
    <t>10,00 = 10,000 [A]_x000d_
Celkové množství = 10,000</t>
  </si>
  <si>
    <t>Položka zahrnuje:
- sloupky
- upevňovací zařízení
- osazení (betonová patka, zemní práce)
Položka nezahrnuje:
- x</t>
  </si>
  <si>
    <t>914923</t>
  </si>
  <si>
    <t>SLOUPKY A STOJKY DZ Z OCEL TRUBEK DO PATKY DEMONTÁŽ</t>
  </si>
  <si>
    <t xml:space="preserve">odstranění sloupku dopravní značky vč. betonového základu , včetně  odklizení materiálu a s odvozem na předepsané místo</t>
  </si>
  <si>
    <t>17,00 = 17,000 [A]_x000d_
Celkové množství = 17,000</t>
  </si>
  <si>
    <t>915111</t>
  </si>
  <si>
    <t>VODOROVNÉ DOPRAVNÍ ZNAČENÍ BARVOU HLADKÉ - DODÁVKA A POKLÁDKA</t>
  </si>
  <si>
    <t>vodorovné dopravní značení jednosložkovou rozpouštědlovou barvou s obsahem _x000d_
sušiny min. 75 %</t>
  </si>
  <si>
    <t>V1a tl.125mm 0,125*223,10 = 27,888 [A]_x000d_
V2b 3/1,5 tl.125mm 0,125*515,50*0,60 = 38,663 [B]_x000d_
V2b 1,5/1,5 tl.125mm 0,125*33,50*0,50 = 2,094 [C]_x000d_
V2b 1,5/1,5 tl.250mm 0,250*91,30*0,50 = 11,413 [D]_x000d_
V4 tl.125mm 0,125*1456,00 = 182,000 [E]_x000d_
V4 tl.250mm 0,250*89,40 = 22,350 [F]_x000d_
V6b 7,80*0,50 = 3,900 [G]_x000d_
V7a 9,00 = 9,000 [H]_x000d_
V9b 12,00*0,80 = 9,600 [I]_x000d_
V11a 72,70*0,125 = 9,088 [J]_x000d_
V13 1,70 = 1,700 [K]_x000d_
nápis BUS 4*0,90 = 3,600 [L]_x000d_
nápis STOP 1,30 = 1,300 [M]_x000d_
Celkové množství = 322,596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</si>
  <si>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</si>
  <si>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</si>
  <si>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</si>
  <si>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VDZ bude provedeno dle TP 70, bude se jednat o typ II, tzn. vodorovné dopravní značení se zvýšenou _x000d_
viditelností v noci a v podmínkách za vlhka a deště. VDZ bude provedeno strukturovaným plastem.</t>
  </si>
  <si>
    <t>V1a tl.125mm 0,125*223,10 = 27,888 [A]_x000d_
V2b 3/1,5 tl.125mm 0,125*515,50*0,60 = 38,663 [B]_x000d_
V2b 1,5/1,5 tl.125mm 0,125*33,50*0,50 = 2,094 [C]_x000d_
V2b 1,5/1,5 tl.250mm 0,250*91,30*0,50 = 11,413 [D]_x000d_
V4 tl.125mm 0,125*1456,00 = 182,000 [E]_x000d_
V4 tl.250mm 0,250*89,40 = 22,350 [F]_x000d_
V6b 7,80*0,50 = 3,900 [G]_x000d_
V7a 9,00 = 9,000 [H]_x000d_
V11a 72,70*0,125 = 9,088 [J]_x000d_
V13 1,70 = 1,700 [I]_x000d_
Celkové množství = 308,096</t>
  </si>
  <si>
    <t>915223</t>
  </si>
  <si>
    <t>VODOR DOPRAV ZNAČ PLASTEM PROFIL NEHLUČ - ODSTRANĚNÍ FRÉZOVÁNÍM</t>
  </si>
  <si>
    <t>14,66 = 14,660 [A]_x000d_
Celkové množství = 14,660</t>
  </si>
  <si>
    <t>zahrnuje odstranění značení předepsaným způsobem provedení a odklizení vzniklé suti</t>
  </si>
  <si>
    <t>91551</t>
  </si>
  <si>
    <t>VODOROVNÉ DOPRAVNÍ ZNAČENÍ - PŘEDEM PŘIPRAVENÉ SYMBOLY</t>
  </si>
  <si>
    <t>šipky V9b 12,00 = 12,000 [A]_x000d_
Celkové množství = 12,000</t>
  </si>
  <si>
    <t>položka zahrnuje:
- dodání a pokládku předepsaného symbolu
- zahrnuje předznačení a reflexní úpravu</t>
  </si>
  <si>
    <t>91552</t>
  </si>
  <si>
    <t>VODOR DOPRAV ZNAČ - PÍSMENA</t>
  </si>
  <si>
    <t>nápis BUS 4x 3*4 = 12,000 [A]_x000d_
nápis STOP 4 = 4,000 [B]_x000d_
Celkové množství = 16,000</t>
  </si>
  <si>
    <t>položka zahrnuje:
- dodání a pokládku nátěrového materiálu
- předznačení a reflexní úpravu</t>
  </si>
  <si>
    <t>917223</t>
  </si>
  <si>
    <t>SILNIČNÍ A CHODNÍKOVÉ OBRUBY Z BETONOVÝCH OBRUBNÍKŮ ŠÍŘ 100MM</t>
  </si>
  <si>
    <t xml:space="preserve">vč. uložení do betonu C 20/25 n XF3  ; vyspárování cementovou maltou
betonový obrubník 100x300x1000mm - lemující kamennou dlažbu_x000d_
délka odměřena ze situace</t>
  </si>
  <si>
    <t>4,95 = 4,950 [A]_x000d_
Celkové množství = 4,950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</si>
  <si>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</si>
  <si>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</si>
  <si>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</si>
  <si>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 xml:space="preserve">vč. uložení do betonu C 20/25 n XF3  ; vyspárování cementovou maltou
délka odměřena ze situace</t>
  </si>
  <si>
    <t xml:space="preserve">bet. obrubník silniční 150x250x1000mm 499,00 = 499,000 [A]_x000d_
bet. obrubník silniční nájezdový 150x150x1000mm 213,00 = 213,000 [B]_x000d_
bet. obrubník silniční přechodový  150x150-250x1000mm 68,00 = 68,000 [C]_x000d_
Celkové množství = 780,000</t>
  </si>
  <si>
    <t>919112</t>
  </si>
  <si>
    <t>ŘEZÁNÍ ASFALTOVÉHO KRYTU VOZOVEK TL DO 100MM</t>
  </si>
  <si>
    <t>délka odměřena ze situace</t>
  </si>
  <si>
    <t>v místech napojení na stávající vozovky a v křižovatkách 90,00 = 90,000 [A]_x000d_
Celkové množství = 90,000</t>
  </si>
  <si>
    <t>položka zahrnuje řezání vozovkové vrstvy v předepsané tloušťce, včetně spotřeby vody</t>
  </si>
  <si>
    <t>931323</t>
  </si>
  <si>
    <t>TĚSNĚNÍ DILATAČ SPAR ASF ZÁLIVKOU MODIFIK PRŮŘ DO 300MM2</t>
  </si>
  <si>
    <t>asfaltová modifikovaná zálivka za horka typ N2 dle ČSN EN 14 188-1_x000d_
délka odměřena ze situace</t>
  </si>
  <si>
    <t>položka zahrnuje dodávku a osazení předepsaného materiálu, očištění ploch spáry před úpravou, očištění okolí spáry po úpravě
nezahrnuje těsnící profil</t>
  </si>
  <si>
    <t>935212</t>
  </si>
  <si>
    <t>PŘÍKOPOVÉ ŽLABY Z BETON TVÁRNIC ŠÍŘ DO 600MM DO BETONU TL 100MM</t>
  </si>
  <si>
    <t xml:space="preserve">vč. uložení do betonu C 20/25 n XF3  ; vyspárování cementovou maltou_x000d_
žlabovka š.600mm_x000d_
délka odměřena ze situace</t>
  </si>
  <si>
    <t>2,62 = 2,620 [A]_x000d_
Celkové množství = 2,620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</si>
  <si>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</si>
  <si>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9352A2</t>
  </si>
  <si>
    <t>PŘÍKOPOVÉ ŽLABY Z BETON TVÁRNIC ŠÍŘ DO 300MM DO BETONU TL 100MM</t>
  </si>
  <si>
    <t xml:space="preserve">vč. uložení do betonu C 20/25 n XF3  ; vyspárování cementovou maltou_x000d_
žlabovka š.200mm_x000d_
u opevnění svahu u stávající cihelné zdi_x000d_
délka odměřena ze situace</t>
  </si>
  <si>
    <t>19,93 = 19,930 [A]_x000d_
Celkové množství = 19,930</t>
  </si>
  <si>
    <t>93811</t>
  </si>
  <si>
    <t>OČIŠTĚNÍ ASFALTOVÝCH VOZOVEK UMYTÍM VODOU</t>
  </si>
  <si>
    <t>očíštění odfrézovaného povrchu</t>
  </si>
  <si>
    <t>dle pol.574C46 1448,00 = 1448,000 [A]_x000d_
dle pol.574C56 3343,00 = 3343,000 [B]_x000d_
Celkové množství = 4791,000</t>
  </si>
  <si>
    <t>položka zahrnuje očištění předepsaným způsobem včetně odklizení vzniklého odpadu</t>
  </si>
  <si>
    <t>96616</t>
  </si>
  <si>
    <t>BOURÁNÍ KONSTRUKCÍ ZE ŽELEZOBETONU</t>
  </si>
  <si>
    <t>s odvozem na skládku _x000d_
poplatek v pol. 014102.6</t>
  </si>
  <si>
    <t>ŽLB deska propustku 10,00 = 10,000 [A]_x000d_
římsa propustku 1,05 = 1,050 [B]_x000d_
Celkové množství = 11,050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</si>
  <si>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</si>
  <si>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969258</t>
  </si>
  <si>
    <t>VYBOURÁNÍ POTRUBÍ DN DO 600MM KANALIZAČ</t>
  </si>
  <si>
    <t>odstranění přípojky bouraného propustku z trub betonových DN 600mm_x000d_
s odvozem na skládku _x000d_
poplatek v pol. 014102.4_x000d_
délka odměřena ze situace</t>
  </si>
  <si>
    <t>32,00 = 32,000 [A]_x000d_
Celkové množství = 32,000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</si>
  <si>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</si>
  <si>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dle pol. 11130 422,00*0,15*2,00 = 126,600 [A]_x000d_
dle pol.12373.2 275,474*2,00 = 550,948 [B]_x000d_
dle pol.12383 80,806*2,00 = 161,612 [C]_x000d_
dle pol.13273.2 1,50*2,00 = 3,000 [D]_x000d_
Celkové množství = 842,160</t>
  </si>
  <si>
    <t>dle pol. 11332 124,90*1,90 = 237,310 [A]_x000d_
Celkové množství = 237,310</t>
  </si>
  <si>
    <t xml:space="preserve">suť ze  živičných vozovkových vrstev (2,40t/m3)</t>
  </si>
  <si>
    <t>dle pol.11313 46,40*2,40 = 111,360 [A]_x000d_
Celkové množství = 111,360</t>
  </si>
  <si>
    <t>dle pol.11315 5,75*2,30 = 13,225 [A]_x000d_
dle pol.11318 5,74*2,30 = 13,202 [B]_x000d_
dle pol.11328 3,00*0,14*2,30 = 0,966 [C]_x000d_
dle pol.11351 (196,00*0,06+7,00*0,075)*2,30 = 28,256 [D]_x000d_
dle pol. 11352 180,00*0,10*2,30 = 41,400 [E]_x000d_
Celkové množství = 97,049</t>
  </si>
  <si>
    <t>suť z dlažby z kamenných kostek (2,6t/m3)</t>
  </si>
  <si>
    <t>dle pol. 11317 2,00*2,60 = 5,200 [A]_x000d_
Celkové množství = 5,200</t>
  </si>
  <si>
    <t>dle pol.18232 68,93*0,15 = 10,340 [A]_x000d_
Celkové množství = 10,340</t>
  </si>
  <si>
    <t>tl.150mm
vč. odvozu a uložení na skládku
poplatek za skládku uveden v položce 014102.1
plocha odměřena ze situace</t>
  </si>
  <si>
    <t>422,00 = 422,000 [A]_x000d_
Celkové množství = 422,000</t>
  </si>
  <si>
    <t>11313</t>
  </si>
  <si>
    <t>ODSTRANĚNÍ KRYTU ZPEVNĚNÝCH PLOCH S ASFALTOVÝM POJIVEM</t>
  </si>
  <si>
    <t xml:space="preserve">odstranění asfaltové  vrstvy sjezdu vč. odvozu a uložení na skládku
poplatek za skládku uveden v polozce 014102.3
plochy odměřeny ze situace</t>
  </si>
  <si>
    <t>sjezd tl.100mm 464,00*0,10 = 46,400 [A]_x000d_
Celkové množství = 46,400</t>
  </si>
  <si>
    <t>11315</t>
  </si>
  <si>
    <t>ODSTRANĚNÍ KRYTU ZPEVNĚNÝCH PLOCH Z BETONU</t>
  </si>
  <si>
    <t xml:space="preserve">odstranění betonové   vrstvy sjezdu vč. odvozu a uložení na skládku
poplatek za skládku uveden v polozce 014102.4
plochy odměřeny ze situace</t>
  </si>
  <si>
    <t>sjezdy tl.100mm 57,50*0,100 = 5,750 [A]_x000d_
Celkové množství = 5,750</t>
  </si>
  <si>
    <t>11317</t>
  </si>
  <si>
    <t>ODSTRAN KRYTU ZPEVNĚNÝCH PLOCH Z DLAŽEB KOSTEK</t>
  </si>
  <si>
    <t>vč. odvozu a uložení na skládku
poplatek za skládku uveden v polozce 014102.8
plochy odměřeny ze situace</t>
  </si>
  <si>
    <t>dlažební kostky tl. 200mm 10,00*0,200 = 2,000 [A]_x000d_
Celkové množství = 2,000</t>
  </si>
  <si>
    <t>11318</t>
  </si>
  <si>
    <t>ODSTRANĚNÍ KRYTU ZPEVNĚNÝCH PLOCH Z DLAŽDIC</t>
  </si>
  <si>
    <t>odstranění zámkové dlažby sjezdů a chodníku vč. odvozu a uložení na skládku
poplatek za skládku uveden v polozce 014102.4
plochy odměřeny ze situace</t>
  </si>
  <si>
    <t>sjezdy tl.100mm 52,00*0,10 = 5,200 [A]_x000d_
chodník zámková dlažba tl.60mm 9,00*0,06 = 0,540 [B]_x000d_
Celkové množství = 5,740</t>
  </si>
  <si>
    <t>11328</t>
  </si>
  <si>
    <t>ODSTRANĚNÍ PŘÍKOPŮ, ŽLABŮ A RIGOLŮ Z PŘÍKOPOVÝCH TVÁRNIC</t>
  </si>
  <si>
    <t>odstranění příkopové žlabovky š.600mm, odvozem na skládku_x000d_
poplatek za skládku uveden v polozce 014102.4
plochy odměřeny ze situace</t>
  </si>
  <si>
    <t>5,00*0,60 = 3,000 [A]_x000d_
Celkové množství = 3,000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</si>
  <si>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</si>
  <si>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nezpevněné vozovky a podkladních vrstev vč. odvozu a uložení na skládku
poplatek za skládku uveden v polozce 014102.2
plochy odměřeny ze situace</t>
  </si>
  <si>
    <t xml:space="preserve">sjezdy-podkladní vrtstvy tl. 150mm 316,00*0,15 = 47,400 [A]_x000d_
sjezdy-podkladní vrstvy tl. 250mm 270,00*0,25 = 67,500 [B]_x000d_
sjezdy-kryt  tl.100mm 100,00*0,10 = 10,000 [C]_x000d_
Celkové množství = 124,900</t>
  </si>
  <si>
    <t>11351</t>
  </si>
  <si>
    <t>ODSTRANĚNÍ ZÁHONOVÝCH OBRUBNÍKŮ</t>
  </si>
  <si>
    <t>záhonové é obrubníky, s odvozem na skládku_x000d_
poplatek za skládku uveden v polozce 014102.4_x000d_
délky odměřeny ze situace</t>
  </si>
  <si>
    <t>š.50mm 196,00 = 196,000 [A]_x000d_
š.80mm 7,00 = 7,000 [B]_x000d_
Celkové množství = 203,000</t>
  </si>
  <si>
    <t xml:space="preserve">chodníkové  obrubníky, s odvozem na skládku_x000d_
poplatek za skládku uveden v polozce 014102.4
délky odměřeny ze situace</t>
  </si>
  <si>
    <t>180,00 = 180,000 [A]_x000d_
Celkové množství = 180,000</t>
  </si>
  <si>
    <t xml:space="preserve">zemina se zpětně použije pro dosypávky v pol.17110
uložení na mezideponii v pol. 17120
výměra dle  přílohy 134_06_Vykaz_hmot</t>
  </si>
  <si>
    <t>dle pol. 17110 47,75 = 47,750 [A]_x000d_
Celkové množství = 47,750</t>
  </si>
  <si>
    <t>tř.I -80%_x000d_
s odvozem na skládku_x000d_
poplatek za skládku uveden v pol. 014102.1_x000d_
uložení na skládce v pol. 17120</t>
  </si>
  <si>
    <t xml:space="preserve">dle  přílohy 134_06_Vykaz_hmot 404,03*0,80 = 323,224 [A]_x000d_
odečítá se dle pol. 12373.1 -47,75 = -47,750 [C]_x000d_
Celkové množství = 275,474</t>
  </si>
  <si>
    <t>12383</t>
  </si>
  <si>
    <t>ODKOP PRO SPOD STAVBU SILNIC A ŽELEZNIC TŘ. II</t>
  </si>
  <si>
    <t xml:space="preserve">tř.II - 20%
odstranění zeminy vč. odvozu na skládku
uložení v položce 17120
poplatek za skládku uveden v položce 014102.1
výměra dle  přílohy 134_06_Vykaz_hmot</t>
  </si>
  <si>
    <t xml:space="preserve">dle  přílohy 134_06_Vykaz_hmot 404,03*0,20 = 80,806 [A]_x000d_
Celkové množství = 80,806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</si>
  <si>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</si>
  <si>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 xml:space="preserve">natěžení  a dovoz zeminy z mezideponie pro násyp 
natěžení a dovoz ornice na místo rozprostření</t>
  </si>
  <si>
    <t>dle pol.17110 14,53 = 14,530 [A]_x000d_
dle pol.18232 68,93*0,15 = 10,340 [B]_x000d_
Celkové množství = 24,870</t>
  </si>
  <si>
    <t>12931R</t>
  </si>
  <si>
    <t>ČIŠTĚNÍ ODVODŇOVACÍCH ŽLABŮ OD NÁNOSU</t>
  </si>
  <si>
    <t>pročištění odvodňovacích stávajících žlabů ve vjezdech od nánosu vodou i mechanicky, s přemístěním, uložením na skládku,_x000d_
včetně poplatku za skládku ( malé množství)</t>
  </si>
  <si>
    <t>29,00 = 29,000 [A]_x000d_
Celkové množství = 29,000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</si>
  <si>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</si>
  <si>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13273</t>
  </si>
  <si>
    <t>HLOUBENÍ RÝH ŠÍŘ DO 2M PAŽ I NEPAŽ TŘ. I</t>
  </si>
  <si>
    <t>rýha pro palisádu_x000d_
zemina se zpětně použije pro zásyp</t>
  </si>
  <si>
    <t>dle pol. 17411 0,75 = 0,750 [A]_x000d_
Celkové množství = 0,750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</si>
  <si>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</si>
  <si>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rýha pro palisádu_x000d_
s odvozem na skládku</t>
  </si>
  <si>
    <t>celkový výkop 3,75*0,60 = 2,250 [A]_x000d_
odečítá se dle pol. 13273.1 -0,75 = -0,750 [B]_x000d_
Celkové množství = 1,500</t>
  </si>
  <si>
    <t>dosypávky + násyp dle přílohy 134_06_Vykaz_hmot_x000d_
použije se zemina z výkopu</t>
  </si>
  <si>
    <t>dosypávky 8,47 = 8,470 [A]_x000d_
násyp 39,28 = 39,280 [B]_x000d_
Celkové množství = 47,750</t>
  </si>
  <si>
    <t>dle pol.12373.1 47,50 = 47,500 [A]_x000d_
dle pol. 12373.2 275,474 = 275,474 [B]_x000d_
dle pol. 12383 80,806 = 80,806 [C]_x000d_
dle pol. 13273.1 0,75 = 0,750 [D]_x000d_
dle pol.13273.2 1,50 = 1,500 [E]_x000d_
Celkové množství = 406,030</t>
  </si>
  <si>
    <t>17411</t>
  </si>
  <si>
    <t>ZÁSYP JAM A RÝH ZEMINOU SE ZHUTNĚNÍM</t>
  </si>
  <si>
    <t>zásyp rýhy palisády zeminou</t>
  </si>
  <si>
    <t>3,75*0,20 = 0,750 [A]_x000d_
Celkové množství = 0,750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</si>
  <si>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</si>
  <si>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pod konstrukcemi ze zámkové dlažby_x000d_
plochy odměřeny ze situace</t>
  </si>
  <si>
    <t xml:space="preserve">dle pol.  582611 251,00 = 251,000 [A]_x000d_
dle pol.  582612 634,00 = 634,000 [B]_x000d_
dle pol.  58261A 2,00 = 2,000 [C]_x000d_
dle pol.  58261B 15,00 = 15,000 [D]_x000d_
dle pol.  587206.1 75,50 = 75,500 [E]_x000d_
dle pol.  587206.2 64,50 = 64,500 [F]_x000d_
Celkové množství = 1042,000</t>
  </si>
  <si>
    <t>18222</t>
  </si>
  <si>
    <t>ROZPROSTŘENÍ ORNICE VE SVAHU V TL DO 0,15M</t>
  </si>
  <si>
    <t xml:space="preserve">doprava a naložení ornice v pol. 12573 a nákup  v  pol. 014211
plocha odměřena ze situace</t>
  </si>
  <si>
    <t>153,00 = 153,000 [A]_x000d_
Celkové množství = 153,000</t>
  </si>
  <si>
    <t>položka zahrnuje:
nutné přemístění ornice z dočasných skládek vzdálených do 50m
rozprostření ornice v předepsané tloušťce ve svahu přes 1:5</t>
  </si>
  <si>
    <t>11,00 = 11,000 [A]_x000d_
Celkové množství = 11,000</t>
  </si>
  <si>
    <t>dle pol.18222 153,00 = 153,000 [A]_x000d_
dle pol. 18232 11,00 = 11,000 [B]_x000d_
Celkové množství = 164,000</t>
  </si>
  <si>
    <t>dle pol.18222 153,00*4 = 612,000 [A]_x000d_
dle pol. 18232 11,00*4 = 44,000 [B]_x000d_
Celkové množství = 656,000</t>
  </si>
  <si>
    <t>dle pol.18222 153,00*1,50 = 229,500 [A]_x000d_
dle pol. 18232 11,00*1,50 = 16,500 [B]_x000d_
Celkové množství = 246,000</t>
  </si>
  <si>
    <t>ŠDa fr.0/32</t>
  </si>
  <si>
    <t xml:space="preserve">dle pol.  582611 251,00*0,15 = 37,650 [A]_x000d_
dle pol.  582612 634,00*0,25 = 158,500 [B]_x000d_
dle pol.  58261A 2,00*0,15 = 0,300 [C]_x000d_
dle pol.  58261B 15,00*0,25 = 3,750 [D]_x000d_
dle pol.  587206.1 - doplnění ŠD u předláždění - 25% plochy 75,50*0,15*0,25 = 2,831 [E]_x000d_
dle pol.  587206.2 - doplnění ŠD u předláždění -25% plochy 64,50*0,25*0,25 = 4,031 [F]_x000d_
Celkové množství = 207,062</t>
  </si>
  <si>
    <t>582611</t>
  </si>
  <si>
    <t>KRYTY Z BETON DLAŽDIC SE ZÁMKEM ŠEDÝCH TL 60MM DO LOŽE Z KAM</t>
  </si>
  <si>
    <t>betonová zámková dlažba tl.60mm vč. lože z kameniva fr.4/8 tl.30mm_x000d_
plocha odměřena ze situace</t>
  </si>
  <si>
    <t>251,00 = 251,000 [A]_x000d_
Celkové množství = 251,000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</si>
  <si>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</si>
  <si>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582612</t>
  </si>
  <si>
    <t>KRYTY Z BETON DLAŽDIC SE ZÁMKEM ŠEDÝCH TL 80MM DO LOŽE Z KAM</t>
  </si>
  <si>
    <t xml:space="preserve">betonová zámková dlažba  tl.80mm vč. lože z kameniva fr.4/8 tl.40mm_x000d_
plocha odměřena ze situace</t>
  </si>
  <si>
    <t>634,00 = 634,000 [A]_x000d_
Celkové množství = 634,000</t>
  </si>
  <si>
    <t>58261A</t>
  </si>
  <si>
    <t>KRYTY Z BETON DLAŽDIC SE ZÁMKEM BAREV RELIÉF TL 60MM DO LOŽE Z KAM</t>
  </si>
  <si>
    <t>betonová zámková dlažba tl. 60 mm refiéfní do lože z kameniva fr.4/8 tl. 30 mm_x000d_
plocha odměřena ze situace</t>
  </si>
  <si>
    <t>58261B</t>
  </si>
  <si>
    <t>KRYTY Z BETON DLAŽDIC SE ZÁMKEM BAREV RELIÉF TL 80MM DO LOŽE Z KAM</t>
  </si>
  <si>
    <t xml:space="preserve">betonová zámková dlažba  reliéfní tl.80mm vč. lože z kameniva fr.4/8 tl.40mm_x000d_
plocha odměřena ze situace</t>
  </si>
  <si>
    <t>15,00 = 15,000 [A]_x000d_
Celkové množství = 15,000</t>
  </si>
  <si>
    <t>587206</t>
  </si>
  <si>
    <t>PŘEDLÁŽDĚNÍ KRYTU Z BETONOVÝCH DLAŽDIC SE ZÁMKEM</t>
  </si>
  <si>
    <t>předláždění s využitím rozebraných dlaždic tl.60mm, lože z kameniva fr.4/8 tl.30mm_x000d_
doplnění podkladní vrstvy z ŠDA fr.0/32 v pol.56330-25%plochy_x000d_
plocha odměřena ze situace</t>
  </si>
  <si>
    <t>75,50 = 75,500 [A]_x000d_
Celkové množství = 75,500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</si>
  <si>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</si>
  <si>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předláždění s využitím rozebraných dlaždic tl.80mm, lože z kameniva fr.4/8 tl.40mm_x000d_
doplnění podkladní vrstvy z ŠDA fr.0/32 v pol.56330-25%plochy_x000d_
plocha odměřena ze situace</t>
  </si>
  <si>
    <t>64,50 = 64,500 [A]_x000d_
Celkové množství = 64,500</t>
  </si>
  <si>
    <t>4,00 = 4,000 [A]_x000d_
Celkové množství = 4,000</t>
  </si>
  <si>
    <t>89923</t>
  </si>
  <si>
    <t>VÝŠKOVÁ ÚPRAVA KRYCÍCH HRNCŮ</t>
  </si>
  <si>
    <t>šoupě plyn/voda</t>
  </si>
  <si>
    <t>91710</t>
  </si>
  <si>
    <t>OBRUBY Z BETONOVÝCH PALISÁD</t>
  </si>
  <si>
    <t>betonová palisáda v. 1,00m u vjezdu</t>
  </si>
  <si>
    <t>3,75*1,00*0,16 = 0,600 [A]_x000d_
Celkové množství = 0,600</t>
  </si>
  <si>
    <t>Položka zahrnuje:
dodání a pokládku betonových palisád o rozměrech předepsaných zadávací dokumentací
betonové lože i boční betonovou opěrku.</t>
  </si>
  <si>
    <t>vč. uložení do betonu C 20/25 n XF3 , vyspárování cementovou maltou_x000d_
zapuštěný, u vjezdů
délka odměřena ze situace</t>
  </si>
  <si>
    <t>betonový obrubník 100x250mm 566,00 = 566,000 [A]_x000d_
Celkové množství = 566,000</t>
  </si>
  <si>
    <t>vč. uložení do betonu C 20/25 n XF3 , vyspárování cementovou maltou
délka odměřena ze situace</t>
  </si>
  <si>
    <t xml:space="preserve">bet. obrubník silniční 150x250x1000mm 101,00 = 101,000 [A]_x000d_
bet. obrubník silniční nájezdový 150x150x1000mm 67,00 = 67,000 [B]_x000d_
bet. obrubník silniční přechodový  150x150-250x1000mm 19,00 = 19,000 [C]_x000d_
Celkové množství = 187,000</t>
  </si>
  <si>
    <t>dle pol. 11130 29,00*0,15*2,00 = 8,700 [A]_x000d_
Celkové množství = 8,700</t>
  </si>
  <si>
    <t>dle pol.18232 29,00*0,15 = 4,350 [A]_x000d_
Celkové množství = 4,350</t>
  </si>
  <si>
    <t>02710</t>
  </si>
  <si>
    <t>POMOC PRÁCE ZŘÍZ NEBO ZAJIŠŤ OBJÍŽĎKY A PŘÍSTUP CESTY</t>
  </si>
  <si>
    <t>Kompletní DIO po celou dobu výstavby</t>
  </si>
  <si>
    <t>1 = 1,000 [A]</t>
  </si>
  <si>
    <t>zemina se zpětně použije pro dosypávky v pol.17110 
uložení na mezideponii v pol. 17120</t>
  </si>
  <si>
    <t>dle pol. 17110 1,45 = 1,450 [A]_x000d_
Celkové množství = 1,450</t>
  </si>
  <si>
    <t>s odvozem na skládku_x000d_
poplatek za skládku uveden v pol. 014102.1_x000d_
uložení na skládce v pol. 17120_x000d_
plocha odměřena ze situace</t>
  </si>
  <si>
    <t>dle pol. 17110 114,00*0,20 = 22,800 [A]_x000d_
Celkové množství = 22,800</t>
  </si>
  <si>
    <t>dle pol.17110 1,45 = 1,450 [A]_x000d_
dle pol.18232 29,00*0,15 = 4,350 [B]_x000d_
Celkové množství = 5,800</t>
  </si>
  <si>
    <t>dle pol. 12373.1 29,00*0,05 = 1,450 [A]_x000d_
Celkové množství = 1,450</t>
  </si>
  <si>
    <t>dle pol.12373.1 1,45 = 1,450 [A]_x000d_
dle pol.12373.2 22,80 = 22,800 [B]_x000d_
Celkové množství = 24,250</t>
  </si>
  <si>
    <t>dle pol.58301 143,00 = 143,000 [B]_x000d_
Celkové množství = 143,000</t>
  </si>
  <si>
    <t xml:space="preserve">doprava a pořízení ornice v pol. 12573 a nákup  v  pol. 014211
plocha odměřena ze situace</t>
  </si>
  <si>
    <t>dle pol. 18232 29,00 = 29,000 [A]_x000d_
Celkové množství = 29,000</t>
  </si>
  <si>
    <t>dle pol. 18232 29,00*4 = 116,000 [A]_x000d_
Celkové množství = 116,000</t>
  </si>
  <si>
    <t>dle pol.18232 29,00*1,50 = 43,500 [A]_x000d_
Celkové množství = 43,500</t>
  </si>
  <si>
    <t>ŠDb fr. 0/32, tl. 150 mm
plocha odměřena ze situace</t>
  </si>
  <si>
    <t>vozovka asfalt 114,00*0,15 = 17,100 [A]_x000d_
Celkové množství = 17,100</t>
  </si>
  <si>
    <t>58301R</t>
  </si>
  <si>
    <t xml:space="preserve">PROVIZORNÍ  PLOCHA  ZE SILNIČNÍCH DÍLCŮ (PANELŮ) TL 150MM</t>
  </si>
  <si>
    <t>provizorní plocha pro otáčení autobusu ze silničních panelů tl. 150mm_x000d_
zahrnuje montáž, demontáž a nájemné panelů, dopravu na stavbu a ze stavby, případně nákup nových panelů - dle možností zhotovitele_x000d_
vč. lože z drti fr. 0/8 tl. 50 mm_x000d_
plocha odměřena ze situace</t>
  </si>
  <si>
    <t>143,00 = 143,000 [A]_x000d_
Celkové množství = 143,000</t>
  </si>
  <si>
    <t xml:space="preserve">- dodání dílců v požadované kvalitě, dodání materiálu pro předepsané 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</si>
  <si>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dle pol. 13273.2 5,676*2,00 = 11,352 [A]_x000d_
dle pol.13283.2 31,518*2,00 = 63,036 [B]_x000d_
Celkové množství = 74,388</t>
  </si>
  <si>
    <t>dle pol. 11332 11,881*1,90 = 22,574 [A]_x000d_
Celkové množství = 22,574</t>
  </si>
  <si>
    <t>96687- vpusť 1,50 t/kus 19,00*1,50 = 28,500 [A]_x000d_
Celkové množství = 28,500</t>
  </si>
  <si>
    <t>dle pol.11313.2 0,768*2,40 = 1,843 [A]_x000d_
Celkové množství = 1,843</t>
  </si>
  <si>
    <t xml:space="preserve">odstranění asfaltových vrstev 
zatřídění ZAS-T4, odvoz na skládku nebezpečného odpadu
skládkovné  v pol. 014132</t>
  </si>
  <si>
    <t>UV tl.35mm 1,25*1,25*0,035*3 = 0,164 [A]_x000d_
UV tl.60mm 1,25*1,25*0,060*3 = 0,281 [B]_x000d_
přípojky tl.60mm 0,90*5,94*0,0604 = 0,323 [C]_x000d_
Celkové množství = 0,768</t>
  </si>
  <si>
    <t>s odvozem na skládku</t>
  </si>
  <si>
    <t>přípojky 0,90*46,00*0,25 = 10,350 [A]_x000d_
v místě rozšíření výkopu pro UV 0,35*1,25*14*0,25 = 1,531 [B]_x000d_
Celkové množství = 11,881</t>
  </si>
  <si>
    <t xml:space="preserve">natěžení  a dovoz zeminy z mezideponie pro zásyp</t>
  </si>
  <si>
    <t>dle pol.17411 88,879 = 88,879 [A]_x000d_
Celkové množství = 88,879</t>
  </si>
  <si>
    <t>tř. I -75%
výkop rýh pro potrubí včetně rozšíření pro vpusti , zemina se zpětně použije pro zásyp
uložení na mezideponii v pol. 17120</t>
  </si>
  <si>
    <t>dle pol. 17411 88,879 = 88,879 [A]_x000d_
Celkové množství = 88,879</t>
  </si>
  <si>
    <t>tř. I -75%_x000d_
výkop rýh pro potrubí včetně rozšíření pro vpusti 
s odvozem na skládku 
uložení na skládce v pol. 17120</t>
  </si>
  <si>
    <t>nově budované přípojky 0,90*0,881*46,00*0,75 = 27,355 [A]_x000d_
rozšíření výkopu pro UV 1,27*14*0,75 = 13,335 [B]_x000d_
odečítá se zemina ponechaná pro zásyp dle pol .17411 -88,879 = -88,879 [D]_x000d_
pro vybourání stávajících přípojek 0,90*1,40*57,00*0,75 = 53,865 [C]_x000d_
Celkové množství = 5,676</t>
  </si>
  <si>
    <t>13283</t>
  </si>
  <si>
    <t>HLOUBENÍ RÝH ŠÍŘ DO 2M PAŽ I NEPAŽ TŘ. II</t>
  </si>
  <si>
    <t>tř. II -25%
výkop rýh pro potrubí ,včetně rozšíření pro vpusti 
s odvozem na skládku 
uložení na skládce v pol. 17120</t>
  </si>
  <si>
    <t>nově budované přípojky 0,90*0,881*46,00*0,25 = 9,118 [A]_x000d_
rozšíření výkopu pro UV 1,27*14*0,25 = 4,445 [B]_x000d_
pro vybourání stávajících přípojek 0,90*1,40*57,00*0,25 = 17,955 [C]_x000d_
Celkové množství = 31,518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</si>
  <si>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</si>
  <si>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dle pol.13273.1 88,879 = 88,879 [A]_x000d_
dle pol.13273.2 5,676 = 5,676 [B]_x000d_
dle pol.13283.2 31,518 = 31,518 [C]_x000d_
Celkové množství = 126,073</t>
  </si>
  <si>
    <t xml:space="preserve">zásyp rýh přípojky vpustí  , použije se zemina z výkopu
výměry odečteny z podélných profilů a příčných řezů</t>
  </si>
  <si>
    <t>nově budované přípojky 0,079*46,00 = 3,634 [A]_x000d_
UV 17,73-(0,275*0,275*3,14*1,295*14) = 13,425 [B]_x000d_
po vybourání stáv. přípojek 0,90*1,40*57,00 = 71,820 [C]_x000d_
Celkové množství = 88,879</t>
  </si>
  <si>
    <t>17581</t>
  </si>
  <si>
    <t>OBSYP POTRUBÍ A OBJEKTŮ Z NAKUPOVANÝCH MATERIÁLŮ</t>
  </si>
  <si>
    <t>obsyp potrubí ze ŠP fr. 8/16, hutnění 95% PS
délka odečtena digitálně ze situace</t>
  </si>
  <si>
    <t>přípojky UV 0,203*46,00 = 9,338 [A]_x000d_
Celkové množství = 9,338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</si>
  <si>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</si>
  <si>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45157</t>
  </si>
  <si>
    <t>PODKLADNÍ A VÝPLŇOVÉ VRSTVY Z KAMENIVA TĚŽENÉHO</t>
  </si>
  <si>
    <t>lože potrubí z ŠP fr. 0/8
délky odečteny ze situace</t>
  </si>
  <si>
    <t>přípojky UV 0,90*0,116*46,00 = 4,802 [A]_x000d_
Celkové množství = 4,802</t>
  </si>
  <si>
    <t>položka zahrnuje dodávku předepsaného kameniva, mimostaveništní a vnitrostaveništní dopravu a jeho uložení
není-li v zadávací dokumentaci uvedeno jinak, jedná se o nakupovaný materiál</t>
  </si>
  <si>
    <t>obnova konstrukce vozovky
ŠDa fr. 0/32, tl. 150 mm</t>
  </si>
  <si>
    <t>přípojky 0,90*46,00*0,15 = 6,210 [A]_x000d_
v místě rozšíření výkopu pro UV 0,35*1,25*14*0,15 = 0,919 [B]_x000d_
Celkové množství = 7,129</t>
  </si>
  <si>
    <t>obnova konstrukce vozovky
ŠDa fr. 0/45 tl.150mm</t>
  </si>
  <si>
    <t>obnova konstrukce vozovky
ACP 16S 50/70 tl.50mm</t>
  </si>
  <si>
    <t>přípojky 0,90*46,00 = 41,400 [A]_x000d_
v místě rozšíření výkopu pro UV 0,35*1,25*14 = 6,125 [B]_x000d_
Celkové množství = 47,525</t>
  </si>
  <si>
    <t>87434</t>
  </si>
  <si>
    <t>POTRUBÍ Z TRUB PLASTOVÝCH ODPADNÍCH DN DO 200MM</t>
  </si>
  <si>
    <t>potrubí pro přípojky UV PP SN 12 DN 200mm, včetně napojení , včetně tvarovek
délka viz příloha č. D.3.4.</t>
  </si>
  <si>
    <t>46,00 = 46,000 [A]_x000d_
Celkové množství = 46,000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</si>
  <si>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</si>
  <si>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89712</t>
  </si>
  <si>
    <t>VPUSŤ KANALIZAČNÍ ULIČNÍ KOMPLETNÍ Z BETONOVÝCH DÍLCŮ</t>
  </si>
  <si>
    <t>uliční vpust viz příloha č. D.3.4. , včetně mříže_x000d_
se sifonovou skruží</t>
  </si>
  <si>
    <t>14,00 = 14,000 [A]_x000d_
Celkové množství = 14,000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</si>
  <si>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</si>
  <si>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899309</t>
  </si>
  <si>
    <t>DOPLŇKY NA POTRUBÍ - VÝSTRAŽNÁ FÓLIE</t>
  </si>
  <si>
    <t>výstražná folie š. 330mm
délka odečtena ze situace</t>
  </si>
  <si>
    <t>přípojky UV 46,00 = 46,000 [A]_x000d_
Celkové množství = 46,000</t>
  </si>
  <si>
    <t>- Položka zahrnuje veškerý materiál, výrobky a polotovary, včetně mimostaveništní a vnitrostaveništní dopravy (rovněž přesuny), včetně naložení a složení,případně s uložením.</t>
  </si>
  <si>
    <t>899642</t>
  </si>
  <si>
    <t>ZKOUŠKA VODOTĚSNOSTI POTRUBÍ DN DO 200MM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</si>
  <si>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</si>
  <si>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919111</t>
  </si>
  <si>
    <t>ŘEZÁNÍ ASFALTOVÉHO KRYTU VOZOVEK TL DO 50MM</t>
  </si>
  <si>
    <t>UV tl. 35mm 1,25*4*3 = 15,000 [A]_x000d_
Celkové množství = 15,000</t>
  </si>
  <si>
    <t>UV tl. 60mm 1,25*4*3 = 15,000 [A]_x000d_
přípojka tl.60mm 5,94*2 = 11,880 [B]_x000d_
Celkové množství = 26,880</t>
  </si>
  <si>
    <t>96687</t>
  </si>
  <si>
    <t>VYBOURÁNÍ ULIČNÍCH VPUSTÍ KOMPLETNÍCH</t>
  </si>
  <si>
    <t>s odvozem vybouraného materiálu na skládku_x000d_
poplatek v pol. 014102.4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</si>
  <si>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</si>
  <si>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dle pol.13283.2 312,343*2,00 = 624,686 [A]_x000d_
Celkové množství = 624,686</t>
  </si>
  <si>
    <t>dle pol. 11332 100,30*1,90 = 190,570 [A]_x000d_
Celkové množství = 190,570</t>
  </si>
  <si>
    <t>dle pol.11313.1 3,232*2,40 = 7,757 [A]_x000d_
Celkové množství = 7,757</t>
  </si>
  <si>
    <t>96687- vpusť 1,50 t/kus 1,00*1,50 = 1,500 [A]_x000d_
Celkové množství = 1,500</t>
  </si>
  <si>
    <t>dle pol.11313.2 25,935*2,40 = 62,244 [A]_x000d_
Celkové množství = 62,244</t>
  </si>
  <si>
    <t>pořízení nedostatku zeminy pro zásyp rýh</t>
  </si>
  <si>
    <t>dle pol.17411 386,455 = 386,455 [A]_x000d_
odečítá se zemina z výkopu použitá do násypu dle pol. 13273.1 -312,343 = -312,343 [B]_x000d_
Celkové množství = 74,112</t>
  </si>
  <si>
    <t xml:space="preserve">odstranění asfaltových vrstev _x000d_
zatřídění ZAS-T1, odvoz na skládku_x000d_
skládkovné  v pol. 014102.3</t>
  </si>
  <si>
    <t>302.2 (1,00*139,70+1,50*2,50*6)*0,01 = 1,622 [A]_x000d_
302.3 (1,00*39,90+1,50*2,50*2)*0,01 = 0,474 [B]_x000d_
přípojky 1,00*53,60*0,01 = 0,536 [C]_x000d_
UV 1,80*1,80*16*0,01 = 0,518 [D]_x000d_
štěrbinové žlaby (7,30+6,30)*0,60*0,01 = 0,082 [E]_x000d_
Celkové množství = 3,232</t>
  </si>
  <si>
    <t xml:space="preserve">odstranění asfaltových vrstev _x000d_
zatřídění ZAS-T4, odvoz na skládku nebezpečného odpadu_x000d_
skládkovné  v pol. 014132</t>
  </si>
  <si>
    <t>302.2 (1,00*139,70+1,50*2,50*6)*0,092 = 14,922 [A]_x000d_
302.3 (1,00*39,90+1,50*2,50*2)*0,055 = 2,607 [B]_x000d_
přípojky 1,00*53,60*0,074 = 3,966 [C]_x000d_
UV 1,80*1,80*16*0,074 = 3,836 [D]_x000d_
štěrbinové žlaby (7,30+6,30)*0,60*0,074 = 0,604 [E]_x000d_
Celkové množství = 25,935</t>
  </si>
  <si>
    <t>302.1 (0,90*70,00+1,50*2,50*4)*0,25 = 19,500 [A]_x000d_
302.2 (1,00*139,70+1,50*2,50*6)*0,25 = 40,550 [B]_x000d_
302.3 (1,00*39,90+1,50*2,5*2)*0,25 = 11,850 [C]_x000d_
přípojky 1,00*53,60*0,25 = 13,400 [D]_x000d_
UV 1,80*1,80*16*0,25 = 12,960 [E]_x000d_
štěrbinové žlaby (7,30+6,30)*0,60*0,25 = 2,040 [F]_x000d_
Celkové množství = 100,300</t>
  </si>
  <si>
    <t>dle pol.17411 386,455 = 386,455 [A]_x000d_
Celkové množství = 386,455</t>
  </si>
  <si>
    <t>tř. I -50%_x000d_
výkop rýh pro potrubí včetně rozšíření pro vpusti a šachty , zemina se zpětně použije pro zásyp_x000d_
 uložení na mezideponii v pol. 17120</t>
  </si>
  <si>
    <t>rýha pro potrubí mezi šachtami 302.1 ((0,90*1,05*7,4)+(0,90*1,10*23,50)+(0,90*1,45*31,50))*0,50 = 35,683 [A]_x000d_
rýha pro potrubí mezi šachtami 302.2 1,00*1,46*139,70*0,50 = 101,981 [B]_x000d_
rýha pro potrubí mezi šachtami 302.3 1,00*1,55*39,90*0,50 = 30,923 [C]_x000d_
výkop pro drenáž 0,18*0,25*303,20*0,50 = 6,822 [D]_x000d_
šachty (2,50*2,50)*(1,60+2,27+2,36+1,85+2,43+2,37+2,35+2,39+2,40+2,31+2,34+1,92)*0,50 = 83,094 [E]_x000d_
UV (1,8*1,8*1,25)*16*0,50 = 32,400 [F]_x000d_
přípojky 1,00*0,80*53,60*0,50 = 21,440 [G]_x000d_
Celkové množství = 312,343</t>
  </si>
  <si>
    <t>tř. II -50%
výkop rýh pro potrubí ,včetně rozšíření pro vpusti a šachty_x000d_
s odvozem na skládku 
uložení na skládce v pol. 17120</t>
  </si>
  <si>
    <t>dle pol.13273.1 312,343 = 312,343 [A]_x000d_
dle pol.13283 312,343 = 312,343 [B]_x000d_
Celkové množství = 624,686</t>
  </si>
  <si>
    <t>zásyp rýh kanalizace- použije se zemina z výkopu_x000d_
výměry odečteny z podélných profilů a příčných řezů</t>
  </si>
  <si>
    <t>stoka 302.1 0,90*0,78*70,00 = 49,140 [A]_x000d_
stoka 302.2 1,00*0,90*139,70 = 125,730 [B]_x000d_
stoka 302.3 1,00*0,85*39,90 = 33,915 [C]_x000d_
přípojky UV 0,80*0,50*53,60 = 21,440 [D]_x000d_
UV 1,80*1,80*1,00*16 = 51,840 [E]_x000d_
šachty (2,50*2,50-3,14*0,62*0,62)*(1,15+1,82+1,91+1,40+1,95+1,92+1,90+1,94+1,49+1,86+1,89+1,47) = 104,390 [F]_x000d_
Celkové množství = 386,455</t>
  </si>
  <si>
    <t>obsyp potrubí ze ŠP fr. 8/16, hutnění 95% PS_x000d_
délka odečtena digitálně ze situace</t>
  </si>
  <si>
    <t>stoka 302.1 0,90*0,55*70,00-3,40 = 31,250 [A]_x000d_
stoka 302.2 1,00*0,55*139,70-6,90 = 69,935 [B]_x000d_
stoka 302.3 1,00*0,55*39,90-2,00 = 19,945 [C]_x000d_
přípojky UV 1,00*0,50*53,60-1,68 = 25,120 [D]_x000d_
Celkové množství = 146,250</t>
  </si>
  <si>
    <t>212625</t>
  </si>
  <si>
    <t>TRATIVODY KOMPL Z TRUB Z PLAST HM DN DO 100MM, RÝHA TŘ I</t>
  </si>
  <si>
    <t>drenáž funkční po dobu výstavby_x000d_
délky odečteny ze situace a podélných profilů</t>
  </si>
  <si>
    <t>stoka 302.1 70,00 = 70,000 [A]_x000d_
stoka 302.2 139,70 = 139,700 [B]_x000d_
stoka 302.3 39,90 = 39,900 [C]_x000d_
přípojky UV 53,60 = 53,600 [D]_x000d_
Celkové množství = 303,200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</si>
  <si>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</si>
  <si>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451312</t>
  </si>
  <si>
    <t>PODKLADNÍ A VÝPLŇOVÉ VRSTVY Z PROSTÉHO BETONU C12/15</t>
  </si>
  <si>
    <t>podkladní beton pro čistící a odtokový dílec štěrbinových žlabů</t>
  </si>
  <si>
    <t>ŠŽ 1 0,50*0,10*0,99 = 0,050 [A]_x000d_
ŠŽ2 0,50*0,10*0,99 = 0,050 [B]_x000d_
Celkové množství = 0,100</t>
  </si>
  <si>
    <t>lože potrubí z ŠP fr. 0/8_x000d_
délky odečteny ze situace</t>
  </si>
  <si>
    <t>stoka 302.1 0,90*0,10*70,00 = 6,300 [A]_x000d_
stoka 302.2 1,00*0,10*139,70 = 13,970 [B]_x000d_
stoka 302.3 1,00*0,10*39,90 = 3,990 [C]_x000d_
přípojky UV 1,00*0,10*53,60 = 5,360 [D]_x000d_
Celkové množství = 29,620</t>
  </si>
  <si>
    <t>obnova konstrukce vozovky_x000d_
ŠDa fr. 0/32, tl. 150 mm</t>
  </si>
  <si>
    <t>302.1 (0,90*70,00+1,50*2,50*4)*0,15 = 11,700 [A]_x000d_
302.2 (1,00*139,70+1,50*2,50*6)*0,15 = 24,330 [B]_x000d_
302.3 (1,00*39,90+1,50*2,50*2)*0,15 = 7,110 [C]_x000d_
přípojky 1,00*53,60*0,15 = 8,040 [D]_x000d_
UV 1,80*1,80*16*0,15 = 7,776 [E]_x000d_
štěrbinové žlaby (7,30+6,30)*0,60*0,15 = 1,224 [F]_x000d_
Celkové množství = 60,180</t>
  </si>
  <si>
    <t>obnova konstrukce vozovky_x000d_
ŠDa fr. 0/45 tl.150mm</t>
  </si>
  <si>
    <t>obnova konstrukce vozovky_x000d_
ACP 16S 50/70 tl.50mm</t>
  </si>
  <si>
    <t>302.1 0,90*70,00+1,50*2,50*4 = 78,000 [A]_x000d_
302.2 1,00*139,70+1,50*2,50*6 = 162,200 [B]_x000d_
302.3 1,00*39,90+1,50*2,50*2 = 47,400 [C]_x000d_
přípojky 1,00*53,60 = 53,600 [D]_x000d_
UV 1,80*1,80*16 = 51,840 [E]_x000d_
štěrbinové žlaby (7,30+6,30)*0,60 = 8,160 [F]_x000d_
Celkové množství = 401,200</t>
  </si>
  <si>
    <t xml:space="preserve">potrubí pro přípojky UV PP SN 12 DN 200mm,  včetně tvarovek_x000d_
včetně napojení do šachet 4kusy_x000d_
napojení na potrubí návrtávkou a dodatečnou odbočkou DN 200mm   10x v pol. 891834R_x000d_
délka viz příloha č. D.3.8.</t>
  </si>
  <si>
    <t>53,60 = 53,600 [A]_x000d_
Celkové množství = 53,600</t>
  </si>
  <si>
    <t>87444</t>
  </si>
  <si>
    <t>POTRUBÍ Z TRUB PLASTOVÝCH ODPADNÍCH DN DO 250MM</t>
  </si>
  <si>
    <t xml:space="preserve">PP SN12  DN250mm, včetně tvarovek_x000d_
délka odečtena z podélných profilů</t>
  </si>
  <si>
    <t>stoka 302.1 70,00 = 70,000 [A]_x000d_
stoka 302.2 139,70 = 139,700 [B]_x000d_
stoka 302.3 39,90 = 39,900 [C]_x000d_
Celkové množství = 249,600</t>
  </si>
  <si>
    <t>891834R</t>
  </si>
  <si>
    <t>NAVRTÁVACÍ PASY DN DO 200MM</t>
  </si>
  <si>
    <t>navrtávka + dodatečné přípojení plast. odbočky DN200</t>
  </si>
  <si>
    <t>přípojky UV 10,00 = 10,000 [A]_x000d_
Celkové množství = 10,000</t>
  </si>
  <si>
    <t>- Položka zahrnuje kompletní montáž dle technologického předpisu, dodávku armatury, veškerou mimostaveništní a vnitrostaveništní dopravu.</t>
  </si>
  <si>
    <t>894145</t>
  </si>
  <si>
    <t>ŠACHTY KANALIZAČNÍ Z BETON DÍLCŮ NA POTRUBÍ DN DO 300MM</t>
  </si>
  <si>
    <t xml:space="preserve">DN 1000 mm s prefabrikovaným šachetním dnem, včetně  poklopu D400_x000d_
viz. příloha č. D.3.6 _x000d_
počet odečten ze situace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</si>
  <si>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</si>
  <si>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894345</t>
  </si>
  <si>
    <t>ŠACHTY KANALIZAČNÍ Z PROST BETONU NA POTRUBÍ DN DO 300MM</t>
  </si>
  <si>
    <t>šachta Š1 viz. příloha č. D.3.7. , včetně poklopu</t>
  </si>
  <si>
    <t xml:space="preserve">položka zahrnuje:
- poklopy s rámem, mříže s rámem, stupadla, žebříky, stropy z bet. dílců a pod.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
- předepsané podkladní konstrukce</t>
  </si>
  <si>
    <t>uliční vpust viz příloha č. D.3.8.+D.3.9, včetně mříže_x000d_
uliční vpusť typová</t>
  </si>
  <si>
    <t>16,00 = 16,000 [A]_x000d_
Celkové množství = 16,000</t>
  </si>
  <si>
    <t>uliční vpust viz příloha č. D.3.8.+D.3.9, včetně mříže
uliční vpusť pro výtokový dílec ŠŽ1</t>
  </si>
  <si>
    <t>uliční vpust viz příloha č. D.3.8.+D.3.9, včetně mříže
uliční vpusť pro výtokový dílec ŠŽ2</t>
  </si>
  <si>
    <t>897626</t>
  </si>
  <si>
    <t>VPUSŤ ŠTĚRBINOVÝCH ŽLABŮ Z BETON DÍLCŮ SV. ŠÍŘKY DO 400MM</t>
  </si>
  <si>
    <t>čistící a odtokový dílec s mříží_x000d_
dle přílohy D3.11</t>
  </si>
  <si>
    <t>ŠŽ 1 1,00 = 1,000 [A]_x000d_
ŠŽ2 1,00 = 1,000 [B]_x000d_
Celkové množství = 2,000</t>
  </si>
  <si>
    <t>položka zahrnuje dodávku a osazení předepsaného dílce včetně mříže
nezahrnuje předepsané podkladní konstrukce</t>
  </si>
  <si>
    <t>výstražná folie š. 330mm_x000d_
délka odečtena ze situace</t>
  </si>
  <si>
    <t>stoka 302.1 70,00 = 70,000 [A]_x000d_
stoka 302.1 139,70 = 139,700 [B]_x000d_
stoka 302.1 39,90 = 39,900 [C]_x000d_
přípojky UV 53,60 = 53,600 [D]_x000d_
Celkové množství = 303,200</t>
  </si>
  <si>
    <t>899351R</t>
  </si>
  <si>
    <t>DOPLŇKY NA POTRUBÍ DN DO 300MM - PROPOJE</t>
  </si>
  <si>
    <t>napojení na stávající potrubí , včetně obetonování spojky betonem C12/15_x000d_
extra široká spojka FLEX SEAL LC-W DN300</t>
  </si>
  <si>
    <t>- položka propoje zahrnuje dodávku a montáž propojovacího mezikusu, vypracování technologického postupu a práce s ním spojené, dozor správce potrubí.</t>
  </si>
  <si>
    <t>899371R</t>
  </si>
  <si>
    <t>DOPLŇKY NA POTRUBÍ DN DO 600MM - PROPOJE</t>
  </si>
  <si>
    <t>napojení na stávající potrubí , včetně obetonování spojky betonem C12/15_x000d_
extra široká spojka FLEX SEAL LC-W DN600</t>
  </si>
  <si>
    <t>přípojky UV 53,60 = 53,600 [A]_x000d_
Celkové množství = 53,600</t>
  </si>
  <si>
    <t>899652</t>
  </si>
  <si>
    <t>ZKOUŠKA VODOTĚSNOSTI POTRUBÍ DN DO 300MM</t>
  </si>
  <si>
    <t>DN 250mm</t>
  </si>
  <si>
    <t>89980</t>
  </si>
  <si>
    <t>TELEVIZNÍ PROHLÍDKA POTRUBÍ</t>
  </si>
  <si>
    <t>DN 250mm dle pol. 87444</t>
  </si>
  <si>
    <t>položka zahrnuje prohlídku potrubí televizní kamerou, záznam prohlídky na nosičích DVD a vyhotovení závěrečného písemného protokolu</t>
  </si>
  <si>
    <t>302.2 - tl.100mm 137,70*2+1,60*2*6 = 294,600 [A]_x000d_
302.3 - tl.65mm 39,90*2+1,60*2*2 = 86,200 [B]_x000d_
přípojky -tl.84mm 53,602 = 53,602 [C]_x000d_
UV- tl.84mm 1,80*4*16 = 115,200 [D]_x000d_
štěrbinové žlaby -tl.84mm (7,30+6,30)*2 = 27,200 [E]_x000d_
Celkové množství = 576,802</t>
  </si>
  <si>
    <t>935111</t>
  </si>
  <si>
    <t>ŠTĚRBINOVÉ ŽLABY Z BETONOVÝCH DÍLCŮ ŠÍŘ DO 400MM VÝŠ DO 500MM BEZ OBRUBY</t>
  </si>
  <si>
    <t>vi z příloha D3..11 _x000d_
včetně zemních prací a podkladu z betonu C12/15</t>
  </si>
  <si>
    <t>ŠŽ 1 7,125-0,990 = 6,135 [A]_x000d_
ŠŽ2 6,125-0,990 = 5,135 [B]_x000d_
Celkové množství = 11,270</t>
  </si>
  <si>
    <t>položka zahrnuje:
- veškerý materiál, výrobky a polotovary, včetně mimostaveništní a vnitrostaveništní dopravy (rovněž přesuny), včetně naložení a složení,případně s uložením.
- veškeré práce nutné pro zřízení těchto konstrukcí, včetně zemních prací, lože, ukončení, patek, spárování, úpravy vtoku a výtoku. Měří se v [m] délky osy žlabu bez čistících kusů a odtokových vpustí.</t>
  </si>
  <si>
    <t>s odvozem vybouraného materiálu na skládku
poplatek v pol. 014102.4</t>
  </si>
  <si>
    <t>dle pol. 12473.2 18,781*2,00 = 37,562 [A]_x000d_
dle pol.12483.2 18,781*2,00 = 37,562 [B]_x000d_
dle pol.13173.2 10,608*2,00 = 21,216 [C]_x000d_
dle pol.13183.2 10,608*2,00 = 21,216 [D]_x000d_
dle pol.13273.2 41,099*2,00 = 82,198 [E]_x000d_
dle pol.13283.2 69,245*2,00 = 138,490 [F]_x000d_
Celkové množství = 338,244</t>
  </si>
  <si>
    <t>dle pol. 11332 10,469*1,90 = 19,891 [A]_x000d_
Celkové množství = 19,891</t>
  </si>
  <si>
    <t>dle pol.11313.1 0,419*2,40 = 1,006 [A]_x000d_
Celkové množství = 1,006</t>
  </si>
  <si>
    <t>dle pol.96611 7,20*2,30 = 16,560 [A]_x000d_
Celkové množství = 16,560</t>
  </si>
  <si>
    <t>dle pol.11313.2 2,303*2,40 = 5,527 [A]_x000d_
Celkové množství = 5,527</t>
  </si>
  <si>
    <t>dle pol.18232 39,45*0,15 = 5,918 [A]_x000d_
Celkové množství = 5,918</t>
  </si>
  <si>
    <t>ochrana sloupu nadzemního vedení CETIN po dobu výstavby_x000d_
bude čerpáno jen na základě pokynu TDI</t>
  </si>
  <si>
    <t xml:space="preserve">odstranění asfaltových vrstev 
zatřídění ZAS-T1, odvoz na skládku
skládkovné  v pol. 014102.3</t>
  </si>
  <si>
    <t>stoka 1,87*20,58*0,01 = 0,385 [A]_x000d_
prefa šachta (3,00-1,87)*3,00*0,01 = 0,034 [B]_x000d_
Celkové množství = 0,419</t>
  </si>
  <si>
    <t>stoka 1,87*20,58*0,055 = 2,117 [A]_x000d_
prefa šachta (3,00-1,87)*3,00*0,055 = 0,186 [B]_x000d_
Celkové množství = 2,303</t>
  </si>
  <si>
    <t>stoka 1,87*20,58*0,25 = 9,621 [A]_x000d_
prefa šachta (3,00-1,87)*3,00*0,25 = 0,848 [B]_x000d_
Celkové množství = 10,469</t>
  </si>
  <si>
    <t>11512</t>
  </si>
  <si>
    <t>ČERPÁNÍ VODY DO 1000 L/MIN</t>
  </si>
  <si>
    <t>HOD</t>
  </si>
  <si>
    <t>7 dní, 12 hod denně</t>
  </si>
  <si>
    <t>7*12 = 84,000 [A]_x000d_
Celkové množství = 84,000</t>
  </si>
  <si>
    <t>Položka čerpání vody na povrchu zahrnuje i potrubí, pohotovost záložní čerpací soupravy a zřízení čerpací jímky. Součástí položky je také následná demontáž a likvidace těchto zařízení</t>
  </si>
  <si>
    <t>12473</t>
  </si>
  <si>
    <t>VYKOPÁVKY PRO KORYTA VODOTEČÍ TŘ. I</t>
  </si>
  <si>
    <t xml:space="preserve">tř. I -50%_x000d_
výkop pro otevřený příkop  viz příloha č. D.3.9._x000d_
s odvozem na skládku
uložení na skládce v pol. 17120</t>
  </si>
  <si>
    <t>(1,31+2,45)/2*1,11*18,00*0,50 = 18,781 [A]_x000d_
Celkové množství = 18,781</t>
  </si>
  <si>
    <t>12483</t>
  </si>
  <si>
    <t>VYKOPÁVKY PRO KORYTA VODOTEČÍ TŘ. II</t>
  </si>
  <si>
    <t xml:space="preserve">tř. II -50%_x000d_
výkop pro otevřený příkop  viz příloha č. D.3.9._x000d_
s odvozem na skládku
uložení na skládce v pol. 17120</t>
  </si>
  <si>
    <t xml:space="preserve">natěžení  a dovoz zeminy z mezideponie pro zásyp
natěžení a dovoz ornice na místo rozprostření</t>
  </si>
  <si>
    <t>dle pol.17411 28,146 = 28,146 [A]_x000d_
dle pol.18232 39,45*0,15 = 5,918 [B]_x000d_
Celkové množství = 34,064</t>
  </si>
  <si>
    <t>13173</t>
  </si>
  <si>
    <t>HLOUBENÍ JAM ZAPAŽ I NEPAŽ TŘ. I</t>
  </si>
  <si>
    <t>tř. I -50%_x000d_
výkop pro výústní objekt viz příloha č. D.3.8._x000d_
s odvozem na skládku
uložení na skládce v pol. 17120</t>
  </si>
  <si>
    <t>2,72*2,60*3,00*0,50 = 10,608 [A]_x000d_
Celkové množství = 10,608</t>
  </si>
  <si>
    <t>13183</t>
  </si>
  <si>
    <t>HLOUBENÍ JAM ZAPAŽ I NEPAŽ TŘ II</t>
  </si>
  <si>
    <t>tř. II -50%_x000d_
výkop pro výústní objekt viz příloha č. D.3.8._x000d_
s odvozem na skládku
uložení na skládce v pol. 17120</t>
  </si>
  <si>
    <t>tř. I -50%
výkop rýh pro potrubí včetně rozšíření šachty , zemina se zpětně použije pro zásyp
uložení na mezideponii v pol. 17120</t>
  </si>
  <si>
    <t>dle pol. 17411 28,146 = 28,146 [A]_x000d_
Celkové množství = 28,146</t>
  </si>
  <si>
    <t>tř. I -50%
výkop rýh pro potrubí ,včetně rozšíření pro šachty
s odvozem na skládku 
uložení na skládce v pol. 17120</t>
  </si>
  <si>
    <t>stoka 1,87*2,15*23,50*0,50 = 47,241 [A]_x000d_
úprava na přítoku ŠD4 1,87*2,15*3,00*0,50 = 6,031 [B]_x000d_
přípojka (2,80-1,30)*2,80*1,60*0,50 = 3,360 [C]_x000d_
rozšíření výkopu pro prefa šachty (3,00-1,87)*3,00*2,15*3*0,50 = 10,933 [D]_x000d_
rozšíření výkopu pro plastové šachty DN 600mm (1,60-0,90)*1,60*1,50*2*0,50 = 1,680 [E]_x000d_
odečítá se zemina ponechaná pro zásyp dle pol.13273.1 -28,146 = -28,146 [F]_x000d_
Celkové množství = 41,099</t>
  </si>
  <si>
    <t>stoka 1,87*2,15*23,50*0,50 = 47,241 [A]_x000d_
úprava na přítoku ŠD4 1,87*2,15*3,00*0,50 = 6,031 [B]_x000d_
přípojka (2,80-1,30)*2,80*1,60*0,50 = 3,360 [C]_x000d_
rozšíření výkopu pro prefa šachty (3,00-1,87)*3,00*2,15*3*0,50 = 10,933 [D]_x000d_
rozšíření výkopu pro plastové šachty DN 600mm (1,60-0,90)*1,60*1,50*2*0,50 = 1,680 [E]_x000d_
Celkové množství = 69,245</t>
  </si>
  <si>
    <t>dle pol.12473.2 18,781 = 18,781 [A]_x000d_
dle pol.12483.2 18,781 = 18,781 [B]_x000d_
dle pol.13173.2 10,608 = 10,608 [C]_x000d_
dle pol.13183.2 10,608 = 10,608 [D]_x000d_
dle pol.13273.1 28,146 = 28,146 [E]_x000d_
dle pol.13273.2 41,099 = 41,099 [F]_x000d_
dle pol.13283.2 69,245 = 69,245 [G]_x000d_
Celkové množství = 197,268</t>
  </si>
  <si>
    <t>zásyp rýh kanalizace- použije se zemina z výkopu
výměry odečteny z podélných profilů a příčných řezů</t>
  </si>
  <si>
    <t>stoka 303.2 1,87*0,459*23,50 = 20,171 [B]_x000d_
úprava na přítoku ŠD4 1,87*0,459*3,00 = 2,575 [C]_x000d_
přípojka 0,90*0,60*10,00 = 5,400 [D]_x000d_
Celkové množství = 28,146</t>
  </si>
  <si>
    <t>zásyp rušeného příkopu kamenivem fr. 32/63</t>
  </si>
  <si>
    <t>plocha x tloušťka 0,696*15,00 = 10,440 [A]_x000d_
Celkové množství = 10,440</t>
  </si>
  <si>
    <t>obsyp potrubí ze ŠP fr. 8/16, hutnění 95% PS</t>
  </si>
  <si>
    <t>stoka 1,87*0,690*23,50 = 30,322 [A]_x000d_
úprava na přítoku ŠD4 1,87*0,690*3,00 = 3,871 [B]_x000d_
přípojka (2,80-1,30)*2,80*1,60-1,80*1,80*1,60 = 1,536 [C]_x000d_
Celkové množství = 35,729</t>
  </si>
  <si>
    <t>v místě zasypávaného příkopu 30,00 = 30,000 [A]_x000d_
v místě bouraného příkopu 9,45 = 9,450 [B]_x000d_
Celkové množství = 39,450</t>
  </si>
  <si>
    <t>v místě zasypávaného příkopu 30,00*4 = 120,000 [A]_x000d_
v místě bouraného příkopu 9,45*4 = 37,800 [B]_x000d_
Celkové množství = 157,800</t>
  </si>
  <si>
    <t>v místě zasypávaného příkopu 30,00*1,50 = 45,000 [A]_x000d_
v místě bouraného příkopu 9,45*1,50 = 14,175 [B]_x000d_
Celkové množství = 59,175</t>
  </si>
  <si>
    <t>drenáž funkční po dobu výstavby
délky odečteny ze situace a podélných profilů</t>
  </si>
  <si>
    <t>stoka 303.2 23,50 = 23,500 [A]_x000d_
úprava na přítoku ŠD4 3,00 = 3,000 [B]_x000d_
přípojky UV 10,00 = 10,000 [C]_x000d_
Celkové množství = 36,500</t>
  </si>
  <si>
    <t>285391</t>
  </si>
  <si>
    <t>DODATEČNÉ KOTVENÍ VLEPENÍM BETONÁŘSKÉ VÝZTUŽE D DO 10MM DO VRTŮ</t>
  </si>
  <si>
    <t>nový otevřený příkop , viz příloha D.3.9, pozice 2 a 3</t>
  </si>
  <si>
    <t xml:space="preserve">profil  10mm, hloubka kotvení 120mmm 60,00*2 = 120,000 [A]_x000d_
profil 8mm 60,00*2 = 120,000 [B]_x000d_
Celkové množství = 240,000</t>
  </si>
  <si>
    <t>Položka zahrnuje:
dodání výztuže předepsaného profilu a předepsané délky (do 600mm)
provedení vrtu předepsaného profilu a předepsané délky (do 300mm)
vsunutí výztuže do vyvrtaného profilu a její zalepení předepsaným pojivem
případně nutné lešení</t>
  </si>
  <si>
    <t>285392</t>
  </si>
  <si>
    <t>DODATEČNÉ KOTVENÍ VLEPENÍM BETONÁŘSKÉ VÝZTUŽE D DO 16MM DO VRTŮ</t>
  </si>
  <si>
    <t>nový otevřený příkop , viz příloha D.3.9 pozice 4</t>
  </si>
  <si>
    <t>profil 12mm , hloubka kotvení 150mmm 46,00*2 = 92,000 [A]_x000d_
Celkové množství = 92,000</t>
  </si>
  <si>
    <t>nový otevřený příkop , viz příloha D.3.9_x000d_
beton C 25/30XC4,XA1_x000d_
podkladní beton za opěrnou zdí tl. 250-300mm_x000d_
výústní objekt viz příloha D.3.8</t>
  </si>
  <si>
    <t>za opěrnou zdí tl.250-300mm 0,80*2*18,00*0,300 = 8,640 [A]_x000d_
Celkové množství = 8,640</t>
  </si>
  <si>
    <t>451384</t>
  </si>
  <si>
    <t>PODKL VRSTVY ZE ŽELEZOBET DO C25/30 VČET VÝZTUŽE</t>
  </si>
  <si>
    <t>nový otevřený příkop , viz příloha D.3.9_x000d_
beton C 25/30XC4,XA1_x000d_
KARI síť 8/200/200</t>
  </si>
  <si>
    <t>lože tl. 50mm pod dlažbu 3,00*18,00*0,05 = 2,700 [A]_x000d_
Celkové množství = 2,700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</si>
  <si>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nátěry zabraňující soudržnost betonu a bednění
- výplň, těsnění  a tmelení spar a spojů
- opatření  povrchů  betonu  izolací  proti zemní vlhkosti v částech, kde přijdou do styku se zeminou nebo kamenivem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úpravy výztuže pro osazení doplňkových konstrukcí
- veškerá opatření pro zajištění soudržnosti výztuže a betonu
- povrchovou antikorozní úpravu výztuže
- separaci výztuže</t>
  </si>
  <si>
    <t>stoka 303.2 0,471*23,50 = 11,069 [A]_x000d_
úprava na přítoku ŠD4 0,471*3,00 = 1,413 [B]_x000d_
přípojka 0,90*0,10*10,00 = 0,900 [C]_x000d_
výústní objekt 2,60*2,80*0,10 = 0,728 [D]_x000d_
Celkové množství = 14,110</t>
  </si>
  <si>
    <t>nový otevřený příkop , viz příloha D.3.9_x000d_
započteny dno i šikmé stěny_x000d_
kotvení kamene v pol.285391_x000d_
výústní objekt viz příloha D.3.8</t>
  </si>
  <si>
    <t>nový otevřený příkop 3,00*18,00*0,15 = 8,100 [A]_x000d_
výústní objekt 5,80*0,15 = 0,870 [B]_x000d_
Celkové množství = 8,970</t>
  </si>
  <si>
    <t>467384</t>
  </si>
  <si>
    <t>STUPNĚ A PRAHY VOD KORYT ZE ŽELBET DO C25/30 VČET VÝZT</t>
  </si>
  <si>
    <t>nový otevřený příkop , viz příloha D.3.9_x000d_
beton C 25/30 XC4, XF4,XA1</t>
  </si>
  <si>
    <t>dnové prahy 0,366*18,00*2 = 13,176 [A]_x000d_
Celkové množství = 13,176</t>
  </si>
  <si>
    <t xml:space="preserve">položka zahrnuje:
- nutné zemní práce (hloubení rýh apod.)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povrchovou antikorozní úpravu výztuže,
- separaci výztuže</t>
  </si>
  <si>
    <t>stoka 20,58*1,87*0,15 = 5,773 [A]_x000d_
šachta prefa (3,00-1,87)*3,00*0,150 = 0,509 [B]_x000d_
Celkové množství = 6,282</t>
  </si>
  <si>
    <t>stoka 20,58*1,87 = 38,485 [A]_x000d_
šachta prefa (3,00-1,87)*3,00 = 3,390 [B]_x000d_
Celkové množství = 41,875</t>
  </si>
  <si>
    <t>82860R</t>
  </si>
  <si>
    <t xml:space="preserve">NASUNUTÍ BETONOVÝCH  TRUB DN  600MM DO PLASTOVÉ TROUBY 800MM</t>
  </si>
  <si>
    <t>včetně výplně meziprostoru betonem a včetně začílkování cihlami , bedněním apod._x000d_
včetně použití manžety na přechod mezi profily</t>
  </si>
  <si>
    <t>úprava na přítoku do ŠD4 3,00 = 3,000 [A]_x000d_
Celkové množství = 3,000</t>
  </si>
  <si>
    <t>položka zahrnuje:
pojízdná sedla (objímky)
případně předepsané utěsnění konců chráničky
nezahrnuje dodávku potrubí</t>
  </si>
  <si>
    <t>potrubí pro dešťovou přípojku PVC SN 12 DN 200mm, včetně tvarovek</t>
  </si>
  <si>
    <t>87460</t>
  </si>
  <si>
    <t>POTRUBÍ Z TRUB PLAST ODPAD DN DO 800MM</t>
  </si>
  <si>
    <t>PP SN12 DN800</t>
  </si>
  <si>
    <t xml:space="preserve">stoka 303.2 23,50 = 23,500 [A]_x000d_
úprava na přítoku ŠD4  - viz TZ 3,00 = 3,000 [B]_x000d_
Celkové množství = 26,500</t>
  </si>
  <si>
    <t>napojení na potrubí návrtávkou a dodatečnou odbočkou DN 200mm</t>
  </si>
  <si>
    <t>přípojka 1,00 = 1,000 [A]_x000d_
Celkové množství = 1,000</t>
  </si>
  <si>
    <t>89416</t>
  </si>
  <si>
    <t>ŠACHTY KANALIZAČ Z BETON DÍLCŮ NA POTRUBÍ DN DO 800MM</t>
  </si>
  <si>
    <t xml:space="preserve">DN 1000 mm s prefabrikovaným šachetním dnem, včetně  poklopu D400
viz. příloha č. D.3.5 a D.3.6 
počet odečten ze situace</t>
  </si>
  <si>
    <t>3,00 = 3,000 [A]_x000d_
Celkové množství = 3,000</t>
  </si>
  <si>
    <t>89483</t>
  </si>
  <si>
    <t>ŠACHTY KANALIZAČNÍ PLASTOVÉ D 200MM</t>
  </si>
  <si>
    <t xml:space="preserve">prefa plastová šachta průměr  600mm (poklop D400)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</si>
  <si>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</t>
  </si>
  <si>
    <t>přípojka 10,00 = 10,000 [A]_x000d_
Celkové množství = 10,000</t>
  </si>
  <si>
    <t>899672</t>
  </si>
  <si>
    <t>ZKOUŠKA VODOTĚSNOSTI POTRUBÍ DN DO 600MM</t>
  </si>
  <si>
    <t>úprava na přítoku ŠD4 3,00 = 3,000 [A]_x000d_
Celkové množství = 3,000</t>
  </si>
  <si>
    <t>899682</t>
  </si>
  <si>
    <t>ZKOUŠKA VODOTĚSNOSTI POTRUBÍ DN DO 800MM</t>
  </si>
  <si>
    <t>stoka 303.2 23,50 = 23,500 [A]_x000d_
Celkové množství = 23,500</t>
  </si>
  <si>
    <t>přípojka DN 200mm 10,00 = 10,000 [A]_x000d_
stoka 303.2 23,50 = 23,500 [B]_x000d_
úprava na přítoku ŠD4 3,00 = 3,000 [C]_x000d_
Celkové množství = 36,500</t>
  </si>
  <si>
    <t>9181E5</t>
  </si>
  <si>
    <t>ČELA PROPUSTU Z TRUB DN DO 800MM Z BETONU DO C 30/37</t>
  </si>
  <si>
    <t>výústní objekt pro potrubí DN800 15,26m3 betonu
beton tř. C 30/37 XF4_x000d_
viz příloha č. D.3.8.</t>
  </si>
  <si>
    <t xml:space="preserve">Položka zahrnuje kompletní čelo (základ, dřík, římsu)
- dodání  čerstvého  betonu  (betonové  směsi)  požadované  kvality,  jeho  uložení  do požadovaného tvaru při jakékoliv hustotě výztuže, konzistenci čerstvého betonu a způsobu hutnění, ošetření a ochranu betonu,
- dodání a osazení výztuže,
- případně dokumentací předepsaný kamenný obklad,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proudů.
Nezahrnuje zábradlí.</t>
  </si>
  <si>
    <t>stoka 20,58*2 = 41,160 [A]_x000d_
prefa šachta (3,00-1,87)*2,00 = 2,260 [B]_x000d_
Celkové množství = 43,420</t>
  </si>
  <si>
    <t>931241R</t>
  </si>
  <si>
    <t xml:space="preserve">BENTONITOVÝ PÁSEK DO DILATAČ SPAR ŠÍŘKY  DO 400MM</t>
  </si>
  <si>
    <t>otevřený příkop</t>
  </si>
  <si>
    <t>18,00*2 = 36,000 [A]</t>
  </si>
  <si>
    <t>položka zahrnuje dodávku a osazení předepsaného materiálu, očištění ploch spáry před úpravou, očištění okolí spáry po úpravě</t>
  </si>
  <si>
    <t>96611</t>
  </si>
  <si>
    <t>BOURÁNÍ KONSTRUKCÍ Z BETONOVÝCH DÍLCŮ</t>
  </si>
  <si>
    <t>odstranění příkopu z prefrabrikovaných panelů_x000d_
odvoz suti na skládku_x000d_
poplatek v pol.014102.4</t>
  </si>
  <si>
    <t>stěny 28,00*0,15 = 4,200 [A]_x000d_
dno 12,00*0,25 = 3,000 [B]_x000d_
Celkové množství = 7,200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</si>
</sst>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SUM(C10:C17)</f>
        <v>0</v>
      </c>
      <c r="D6" s="3"/>
      <c r="E6" s="3"/>
    </row>
    <row r="7">
      <c r="A7" s="3"/>
      <c r="B7" s="5" t="s">
        <v>5</v>
      </c>
      <c r="C7" s="6">
        <f>SUM(E10:E17)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020'!I3</f>
        <v>0</v>
      </c>
      <c r="D11" s="9">
        <f>SUMIFS('SO 020'!O:O,'SO 020'!A:A,"P")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101'!I3</f>
        <v>0</v>
      </c>
      <c r="D12" s="9">
        <f>SUMIFS('SO 101'!O:O,'SO 101'!A:A,"P")</f>
        <v>0</v>
      </c>
      <c r="E12" s="9">
        <f>C12+D12</f>
        <v>0</v>
      </c>
    </row>
    <row r="13" ht="25.5">
      <c r="A13" s="8" t="s">
        <v>17</v>
      </c>
      <c r="B13" s="8" t="s">
        <v>18</v>
      </c>
      <c r="C13" s="9">
        <f>'SO 134'!I3</f>
        <v>0</v>
      </c>
      <c r="D13" s="9">
        <f>SUMIFS('SO 134'!O:O,'SO 134'!A:A,"P")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'SO 180'!I3</f>
        <v>0</v>
      </c>
      <c r="D14" s="9">
        <f>SUMIFS('SO 180'!O:O,'SO 180'!A:A,"P")</f>
        <v>0</v>
      </c>
      <c r="E14" s="9">
        <f>C14+D14</f>
        <v>0</v>
      </c>
    </row>
    <row r="15" ht="25.5">
      <c r="A15" s="8" t="s">
        <v>21</v>
      </c>
      <c r="B15" s="8" t="s">
        <v>22</v>
      </c>
      <c r="C15" s="9">
        <f>'SO 301'!I3</f>
        <v>0</v>
      </c>
      <c r="D15" s="9">
        <f>SUMIFS('SO 301'!O:O,'SO 301'!A:A,"P")</f>
        <v>0</v>
      </c>
      <c r="E15" s="9">
        <f>C15+D15</f>
        <v>0</v>
      </c>
    </row>
    <row r="16" ht="25.5">
      <c r="A16" s="8" t="s">
        <v>23</v>
      </c>
      <c r="B16" s="8" t="s">
        <v>24</v>
      </c>
      <c r="C16" s="9">
        <f>'SO 302'!I3</f>
        <v>0</v>
      </c>
      <c r="D16" s="9">
        <f>SUMIFS('SO 302'!O:O,'SO 302'!A:A,"P")</f>
        <v>0</v>
      </c>
      <c r="E16" s="9">
        <f>C16+D16</f>
        <v>0</v>
      </c>
    </row>
    <row r="17" ht="25.5">
      <c r="A17" s="8" t="s">
        <v>25</v>
      </c>
      <c r="B17" s="8" t="s">
        <v>26</v>
      </c>
      <c r="C17" s="9">
        <f>'SO 303'!I3</f>
        <v>0</v>
      </c>
      <c r="D17" s="9">
        <f>SUMIFS('SO 303'!O:O,'SO 303'!A:A,"P")</f>
        <v>0</v>
      </c>
      <c r="E17" s="9">
        <f>C17+D17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11</v>
      </c>
      <c r="I3" s="23">
        <f>SUMIFS(I8:I48,A8:A48,"SD")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33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34</v>
      </c>
      <c r="B5" s="25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6" t="s">
        <v>42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43</v>
      </c>
      <c r="I6" s="7" t="s">
        <v>44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45</v>
      </c>
      <c r="B8" s="30"/>
      <c r="C8" s="31" t="s">
        <v>46</v>
      </c>
      <c r="D8" s="32"/>
      <c r="E8" s="29" t="s">
        <v>47</v>
      </c>
      <c r="F8" s="32"/>
      <c r="G8" s="32"/>
      <c r="H8" s="32"/>
      <c r="I8" s="33">
        <f>SUMIFS(I9:I48,A9:A48,"P")</f>
        <v>0</v>
      </c>
      <c r="J8" s="34"/>
    </row>
    <row r="9">
      <c r="A9" s="35" t="s">
        <v>48</v>
      </c>
      <c r="B9" s="35">
        <v>1</v>
      </c>
      <c r="C9" s="36" t="s">
        <v>49</v>
      </c>
      <c r="D9" s="35" t="s">
        <v>50</v>
      </c>
      <c r="E9" s="37" t="s">
        <v>51</v>
      </c>
      <c r="F9" s="38" t="s">
        <v>52</v>
      </c>
      <c r="G9" s="39">
        <v>1</v>
      </c>
      <c r="H9" s="40">
        <v>0</v>
      </c>
      <c r="I9" s="40">
        <f>ROUND(G9*H9,P4)</f>
        <v>0</v>
      </c>
      <c r="J9" s="38" t="s">
        <v>53</v>
      </c>
      <c r="O9" s="41">
        <f>I9*0.21</f>
        <v>0</v>
      </c>
      <c r="P9">
        <v>3</v>
      </c>
    </row>
    <row r="10" ht="30">
      <c r="A10" s="35" t="s">
        <v>54</v>
      </c>
      <c r="B10" s="42"/>
      <c r="C10" s="43"/>
      <c r="D10" s="43"/>
      <c r="E10" s="37" t="s">
        <v>55</v>
      </c>
      <c r="F10" s="43"/>
      <c r="G10" s="43"/>
      <c r="H10" s="43"/>
      <c r="I10" s="43"/>
      <c r="J10" s="44"/>
    </row>
    <row r="11">
      <c r="A11" s="35" t="s">
        <v>56</v>
      </c>
      <c r="B11" s="42"/>
      <c r="C11" s="43"/>
      <c r="D11" s="43"/>
      <c r="E11" s="45" t="s">
        <v>57</v>
      </c>
      <c r="F11" s="43"/>
      <c r="G11" s="43"/>
      <c r="H11" s="43"/>
      <c r="I11" s="43"/>
      <c r="J11" s="44"/>
    </row>
    <row r="12" ht="30">
      <c r="A12" s="35" t="s">
        <v>58</v>
      </c>
      <c r="B12" s="42"/>
      <c r="C12" s="43"/>
      <c r="D12" s="43"/>
      <c r="E12" s="37" t="s">
        <v>59</v>
      </c>
      <c r="F12" s="43"/>
      <c r="G12" s="43"/>
      <c r="H12" s="43"/>
      <c r="I12" s="43"/>
      <c r="J12" s="44"/>
    </row>
    <row r="13">
      <c r="A13" s="35" t="s">
        <v>48</v>
      </c>
      <c r="B13" s="35">
        <v>2</v>
      </c>
      <c r="C13" s="36" t="s">
        <v>60</v>
      </c>
      <c r="D13" s="35" t="s">
        <v>61</v>
      </c>
      <c r="E13" s="37" t="s">
        <v>62</v>
      </c>
      <c r="F13" s="38" t="s">
        <v>52</v>
      </c>
      <c r="G13" s="39">
        <v>1</v>
      </c>
      <c r="H13" s="40">
        <v>0</v>
      </c>
      <c r="I13" s="40">
        <f>ROUND(G13*H13,P4)</f>
        <v>0</v>
      </c>
      <c r="J13" s="38" t="s">
        <v>63</v>
      </c>
      <c r="O13" s="41">
        <f>I13*0.21</f>
        <v>0</v>
      </c>
      <c r="P13">
        <v>3</v>
      </c>
    </row>
    <row r="14" ht="90">
      <c r="A14" s="35" t="s">
        <v>54</v>
      </c>
      <c r="B14" s="42"/>
      <c r="C14" s="43"/>
      <c r="D14" s="43"/>
      <c r="E14" s="37" t="s">
        <v>64</v>
      </c>
      <c r="F14" s="43"/>
      <c r="G14" s="43"/>
      <c r="H14" s="43"/>
      <c r="I14" s="43"/>
      <c r="J14" s="44"/>
    </row>
    <row r="15" ht="30">
      <c r="A15" s="35" t="s">
        <v>56</v>
      </c>
      <c r="B15" s="42"/>
      <c r="C15" s="43"/>
      <c r="D15" s="43"/>
      <c r="E15" s="45" t="s">
        <v>65</v>
      </c>
      <c r="F15" s="43"/>
      <c r="G15" s="43"/>
      <c r="H15" s="43"/>
      <c r="I15" s="43"/>
      <c r="J15" s="44"/>
    </row>
    <row r="16" ht="30">
      <c r="A16" s="35" t="s">
        <v>58</v>
      </c>
      <c r="B16" s="42"/>
      <c r="C16" s="43"/>
      <c r="D16" s="43"/>
      <c r="E16" s="37" t="s">
        <v>59</v>
      </c>
      <c r="F16" s="43"/>
      <c r="G16" s="43"/>
      <c r="H16" s="43"/>
      <c r="I16" s="43"/>
      <c r="J16" s="44"/>
    </row>
    <row r="17">
      <c r="A17" s="35" t="s">
        <v>48</v>
      </c>
      <c r="B17" s="35">
        <v>3</v>
      </c>
      <c r="C17" s="36" t="s">
        <v>60</v>
      </c>
      <c r="D17" s="35" t="s">
        <v>66</v>
      </c>
      <c r="E17" s="37" t="s">
        <v>62</v>
      </c>
      <c r="F17" s="38" t="s">
        <v>52</v>
      </c>
      <c r="G17" s="39">
        <v>1</v>
      </c>
      <c r="H17" s="40">
        <v>0</v>
      </c>
      <c r="I17" s="40">
        <f>ROUND(G17*H17,P4)</f>
        <v>0</v>
      </c>
      <c r="J17" s="38" t="s">
        <v>63</v>
      </c>
      <c r="O17" s="41">
        <f>I17*0.21</f>
        <v>0</v>
      </c>
      <c r="P17">
        <v>3</v>
      </c>
    </row>
    <row r="18" ht="45">
      <c r="A18" s="35" t="s">
        <v>54</v>
      </c>
      <c r="B18" s="42"/>
      <c r="C18" s="43"/>
      <c r="D18" s="43"/>
      <c r="E18" s="37" t="s">
        <v>67</v>
      </c>
      <c r="F18" s="43"/>
      <c r="G18" s="43"/>
      <c r="H18" s="43"/>
      <c r="I18" s="43"/>
      <c r="J18" s="44"/>
    </row>
    <row r="19" ht="30">
      <c r="A19" s="35" t="s">
        <v>56</v>
      </c>
      <c r="B19" s="42"/>
      <c r="C19" s="43"/>
      <c r="D19" s="43"/>
      <c r="E19" s="45" t="s">
        <v>68</v>
      </c>
      <c r="F19" s="43"/>
      <c r="G19" s="43"/>
      <c r="H19" s="43"/>
      <c r="I19" s="43"/>
      <c r="J19" s="44"/>
    </row>
    <row r="20" ht="30">
      <c r="A20" s="35" t="s">
        <v>58</v>
      </c>
      <c r="B20" s="42"/>
      <c r="C20" s="43"/>
      <c r="D20" s="43"/>
      <c r="E20" s="37" t="s">
        <v>59</v>
      </c>
      <c r="F20" s="43"/>
      <c r="G20" s="43"/>
      <c r="H20" s="43"/>
      <c r="I20" s="43"/>
      <c r="J20" s="44"/>
    </row>
    <row r="21">
      <c r="A21" s="35" t="s">
        <v>48</v>
      </c>
      <c r="B21" s="35">
        <v>4</v>
      </c>
      <c r="C21" s="36" t="s">
        <v>69</v>
      </c>
      <c r="D21" s="35" t="s">
        <v>50</v>
      </c>
      <c r="E21" s="37" t="s">
        <v>70</v>
      </c>
      <c r="F21" s="38" t="s">
        <v>52</v>
      </c>
      <c r="G21" s="39">
        <v>1</v>
      </c>
      <c r="H21" s="40">
        <v>0</v>
      </c>
      <c r="I21" s="40">
        <f>ROUND(G21*H21,P4)</f>
        <v>0</v>
      </c>
      <c r="J21" s="38" t="s">
        <v>63</v>
      </c>
      <c r="O21" s="41">
        <f>I21*0.21</f>
        <v>0</v>
      </c>
      <c r="P21">
        <v>3</v>
      </c>
    </row>
    <row r="22">
      <c r="A22" s="35" t="s">
        <v>54</v>
      </c>
      <c r="B22" s="42"/>
      <c r="C22" s="43"/>
      <c r="D22" s="43"/>
      <c r="E22" s="37" t="s">
        <v>71</v>
      </c>
      <c r="F22" s="43"/>
      <c r="G22" s="43"/>
      <c r="H22" s="43"/>
      <c r="I22" s="43"/>
      <c r="J22" s="44"/>
    </row>
    <row r="23" ht="30">
      <c r="A23" s="35" t="s">
        <v>56</v>
      </c>
      <c r="B23" s="42"/>
      <c r="C23" s="43"/>
      <c r="D23" s="43"/>
      <c r="E23" s="45" t="s">
        <v>68</v>
      </c>
      <c r="F23" s="43"/>
      <c r="G23" s="43"/>
      <c r="H23" s="43"/>
      <c r="I23" s="43"/>
      <c r="J23" s="44"/>
    </row>
    <row r="24" ht="30">
      <c r="A24" s="35" t="s">
        <v>58</v>
      </c>
      <c r="B24" s="42"/>
      <c r="C24" s="43"/>
      <c r="D24" s="43"/>
      <c r="E24" s="37" t="s">
        <v>59</v>
      </c>
      <c r="F24" s="43"/>
      <c r="G24" s="43"/>
      <c r="H24" s="43"/>
      <c r="I24" s="43"/>
      <c r="J24" s="44"/>
    </row>
    <row r="25">
      <c r="A25" s="35" t="s">
        <v>48</v>
      </c>
      <c r="B25" s="35">
        <v>5</v>
      </c>
      <c r="C25" s="36" t="s">
        <v>72</v>
      </c>
      <c r="D25" s="35" t="s">
        <v>50</v>
      </c>
      <c r="E25" s="37" t="s">
        <v>73</v>
      </c>
      <c r="F25" s="38" t="s">
        <v>74</v>
      </c>
      <c r="G25" s="39">
        <v>1</v>
      </c>
      <c r="H25" s="40">
        <v>0</v>
      </c>
      <c r="I25" s="40">
        <f>ROUND(G25*H25,P4)</f>
        <v>0</v>
      </c>
      <c r="J25" s="38" t="s">
        <v>63</v>
      </c>
      <c r="O25" s="41">
        <f>I25*0.21</f>
        <v>0</v>
      </c>
      <c r="P25">
        <v>3</v>
      </c>
    </row>
    <row r="26" ht="45">
      <c r="A26" s="35" t="s">
        <v>54</v>
      </c>
      <c r="B26" s="42"/>
      <c r="C26" s="43"/>
      <c r="D26" s="43"/>
      <c r="E26" s="37" t="s">
        <v>75</v>
      </c>
      <c r="F26" s="43"/>
      <c r="G26" s="43"/>
      <c r="H26" s="43"/>
      <c r="I26" s="43"/>
      <c r="J26" s="44"/>
    </row>
    <row r="27">
      <c r="A27" s="35" t="s">
        <v>56</v>
      </c>
      <c r="B27" s="42"/>
      <c r="C27" s="43"/>
      <c r="D27" s="43"/>
      <c r="E27" s="45" t="s">
        <v>76</v>
      </c>
      <c r="F27" s="43"/>
      <c r="G27" s="43"/>
      <c r="H27" s="43"/>
      <c r="I27" s="43"/>
      <c r="J27" s="44"/>
    </row>
    <row r="28" ht="30">
      <c r="A28" s="35" t="s">
        <v>58</v>
      </c>
      <c r="B28" s="42"/>
      <c r="C28" s="43"/>
      <c r="D28" s="43"/>
      <c r="E28" s="37" t="s">
        <v>59</v>
      </c>
      <c r="F28" s="43"/>
      <c r="G28" s="43"/>
      <c r="H28" s="43"/>
      <c r="I28" s="43"/>
      <c r="J28" s="44"/>
    </row>
    <row r="29">
      <c r="A29" s="35" t="s">
        <v>48</v>
      </c>
      <c r="B29" s="35">
        <v>6</v>
      </c>
      <c r="C29" s="36" t="s">
        <v>77</v>
      </c>
      <c r="D29" s="35" t="s">
        <v>50</v>
      </c>
      <c r="E29" s="37" t="s">
        <v>78</v>
      </c>
      <c r="F29" s="38" t="s">
        <v>52</v>
      </c>
      <c r="G29" s="39">
        <v>1</v>
      </c>
      <c r="H29" s="40">
        <v>0</v>
      </c>
      <c r="I29" s="40">
        <f>ROUND(G29*H29,P4)</f>
        <v>0</v>
      </c>
      <c r="J29" s="38" t="s">
        <v>63</v>
      </c>
      <c r="O29" s="41">
        <f>I29*0.21</f>
        <v>0</v>
      </c>
      <c r="P29">
        <v>3</v>
      </c>
    </row>
    <row r="30">
      <c r="A30" s="35" t="s">
        <v>54</v>
      </c>
      <c r="B30" s="42"/>
      <c r="C30" s="43"/>
      <c r="D30" s="43"/>
      <c r="E30" s="46" t="s">
        <v>50</v>
      </c>
      <c r="F30" s="43"/>
      <c r="G30" s="43"/>
      <c r="H30" s="43"/>
      <c r="I30" s="43"/>
      <c r="J30" s="44"/>
    </row>
    <row r="31" ht="30">
      <c r="A31" s="35" t="s">
        <v>56</v>
      </c>
      <c r="B31" s="42"/>
      <c r="C31" s="43"/>
      <c r="D31" s="43"/>
      <c r="E31" s="45" t="s">
        <v>65</v>
      </c>
      <c r="F31" s="43"/>
      <c r="G31" s="43"/>
      <c r="H31" s="43"/>
      <c r="I31" s="43"/>
      <c r="J31" s="44"/>
    </row>
    <row r="32" ht="30">
      <c r="A32" s="35" t="s">
        <v>58</v>
      </c>
      <c r="B32" s="42"/>
      <c r="C32" s="43"/>
      <c r="D32" s="43"/>
      <c r="E32" s="37" t="s">
        <v>59</v>
      </c>
      <c r="F32" s="43"/>
      <c r="G32" s="43"/>
      <c r="H32" s="43"/>
      <c r="I32" s="43"/>
      <c r="J32" s="44"/>
    </row>
    <row r="33">
      <c r="A33" s="35" t="s">
        <v>48</v>
      </c>
      <c r="B33" s="35">
        <v>7</v>
      </c>
      <c r="C33" s="36" t="s">
        <v>79</v>
      </c>
      <c r="D33" s="35" t="s">
        <v>50</v>
      </c>
      <c r="E33" s="37" t="s">
        <v>80</v>
      </c>
      <c r="F33" s="38" t="s">
        <v>52</v>
      </c>
      <c r="G33" s="39">
        <v>1</v>
      </c>
      <c r="H33" s="40">
        <v>0</v>
      </c>
      <c r="I33" s="40">
        <f>ROUND(G33*H33,P4)</f>
        <v>0</v>
      </c>
      <c r="J33" s="38" t="s">
        <v>63</v>
      </c>
      <c r="O33" s="41">
        <f>I33*0.21</f>
        <v>0</v>
      </c>
      <c r="P33">
        <v>3</v>
      </c>
    </row>
    <row r="34">
      <c r="A34" s="35" t="s">
        <v>54</v>
      </c>
      <c r="B34" s="42"/>
      <c r="C34" s="43"/>
      <c r="D34" s="43"/>
      <c r="E34" s="37" t="s">
        <v>81</v>
      </c>
      <c r="F34" s="43"/>
      <c r="G34" s="43"/>
      <c r="H34" s="43"/>
      <c r="I34" s="43"/>
      <c r="J34" s="44"/>
    </row>
    <row r="35" ht="30">
      <c r="A35" s="35" t="s">
        <v>56</v>
      </c>
      <c r="B35" s="42"/>
      <c r="C35" s="43"/>
      <c r="D35" s="43"/>
      <c r="E35" s="45" t="s">
        <v>68</v>
      </c>
      <c r="F35" s="43"/>
      <c r="G35" s="43"/>
      <c r="H35" s="43"/>
      <c r="I35" s="43"/>
      <c r="J35" s="44"/>
    </row>
    <row r="36" ht="105">
      <c r="A36" s="35" t="s">
        <v>58</v>
      </c>
      <c r="B36" s="42"/>
      <c r="C36" s="43"/>
      <c r="D36" s="43"/>
      <c r="E36" s="37" t="s">
        <v>82</v>
      </c>
      <c r="F36" s="43"/>
      <c r="G36" s="43"/>
      <c r="H36" s="43"/>
      <c r="I36" s="43"/>
      <c r="J36" s="44"/>
    </row>
    <row r="37">
      <c r="A37" s="35" t="s">
        <v>48</v>
      </c>
      <c r="B37" s="35">
        <v>8</v>
      </c>
      <c r="C37" s="36" t="s">
        <v>83</v>
      </c>
      <c r="D37" s="35" t="s">
        <v>50</v>
      </c>
      <c r="E37" s="37" t="s">
        <v>84</v>
      </c>
      <c r="F37" s="38" t="s">
        <v>52</v>
      </c>
      <c r="G37" s="39">
        <v>1</v>
      </c>
      <c r="H37" s="40">
        <v>0</v>
      </c>
      <c r="I37" s="40">
        <f>ROUND(G37*H37,P4)</f>
        <v>0</v>
      </c>
      <c r="J37" s="38" t="s">
        <v>63</v>
      </c>
      <c r="O37" s="41">
        <f>I37*0.21</f>
        <v>0</v>
      </c>
      <c r="P37">
        <v>3</v>
      </c>
    </row>
    <row r="38">
      <c r="A38" s="35" t="s">
        <v>54</v>
      </c>
      <c r="B38" s="42"/>
      <c r="C38" s="43"/>
      <c r="D38" s="43"/>
      <c r="E38" s="46" t="s">
        <v>50</v>
      </c>
      <c r="F38" s="43"/>
      <c r="G38" s="43"/>
      <c r="H38" s="43"/>
      <c r="I38" s="43"/>
      <c r="J38" s="44"/>
    </row>
    <row r="39">
      <c r="A39" s="35" t="s">
        <v>56</v>
      </c>
      <c r="B39" s="42"/>
      <c r="C39" s="43"/>
      <c r="D39" s="43"/>
      <c r="E39" s="45" t="s">
        <v>57</v>
      </c>
      <c r="F39" s="43"/>
      <c r="G39" s="43"/>
      <c r="H39" s="43"/>
      <c r="I39" s="43"/>
      <c r="J39" s="44"/>
    </row>
    <row r="40" ht="75">
      <c r="A40" s="35" t="s">
        <v>58</v>
      </c>
      <c r="B40" s="42"/>
      <c r="C40" s="43"/>
      <c r="D40" s="43"/>
      <c r="E40" s="37" t="s">
        <v>85</v>
      </c>
      <c r="F40" s="43"/>
      <c r="G40" s="43"/>
      <c r="H40" s="43"/>
      <c r="I40" s="43"/>
      <c r="J40" s="44"/>
    </row>
    <row r="41">
      <c r="A41" s="35" t="s">
        <v>48</v>
      </c>
      <c r="B41" s="35">
        <v>9</v>
      </c>
      <c r="C41" s="36" t="s">
        <v>86</v>
      </c>
      <c r="D41" s="35" t="s">
        <v>50</v>
      </c>
      <c r="E41" s="37" t="s">
        <v>87</v>
      </c>
      <c r="F41" s="38" t="s">
        <v>52</v>
      </c>
      <c r="G41" s="39">
        <v>1</v>
      </c>
      <c r="H41" s="40">
        <v>0</v>
      </c>
      <c r="I41" s="40">
        <f>ROUND(G41*H41,P4)</f>
        <v>0</v>
      </c>
      <c r="J41" s="38" t="s">
        <v>63</v>
      </c>
      <c r="O41" s="41">
        <f>I41*0.21</f>
        <v>0</v>
      </c>
      <c r="P41">
        <v>3</v>
      </c>
    </row>
    <row r="42">
      <c r="A42" s="35" t="s">
        <v>54</v>
      </c>
      <c r="B42" s="42"/>
      <c r="C42" s="43"/>
      <c r="D42" s="43"/>
      <c r="E42" s="46" t="s">
        <v>50</v>
      </c>
      <c r="F42" s="43"/>
      <c r="G42" s="43"/>
      <c r="H42" s="43"/>
      <c r="I42" s="43"/>
      <c r="J42" s="44"/>
    </row>
    <row r="43" ht="30">
      <c r="A43" s="35" t="s">
        <v>56</v>
      </c>
      <c r="B43" s="42"/>
      <c r="C43" s="43"/>
      <c r="D43" s="43"/>
      <c r="E43" s="45" t="s">
        <v>68</v>
      </c>
      <c r="F43" s="43"/>
      <c r="G43" s="43"/>
      <c r="H43" s="43"/>
      <c r="I43" s="43"/>
      <c r="J43" s="44"/>
    </row>
    <row r="44" ht="105">
      <c r="A44" s="35" t="s">
        <v>58</v>
      </c>
      <c r="B44" s="42"/>
      <c r="C44" s="43"/>
      <c r="D44" s="43"/>
      <c r="E44" s="37" t="s">
        <v>88</v>
      </c>
      <c r="F44" s="43"/>
      <c r="G44" s="43"/>
      <c r="H44" s="43"/>
      <c r="I44" s="43"/>
      <c r="J44" s="44"/>
    </row>
    <row r="45">
      <c r="A45" s="35" t="s">
        <v>48</v>
      </c>
      <c r="B45" s="35">
        <v>10</v>
      </c>
      <c r="C45" s="36" t="s">
        <v>89</v>
      </c>
      <c r="D45" s="35" t="s">
        <v>50</v>
      </c>
      <c r="E45" s="37" t="s">
        <v>90</v>
      </c>
      <c r="F45" s="38" t="s">
        <v>52</v>
      </c>
      <c r="G45" s="39">
        <v>1</v>
      </c>
      <c r="H45" s="40">
        <v>0</v>
      </c>
      <c r="I45" s="40">
        <f>ROUND(G45*H45,P4)</f>
        <v>0</v>
      </c>
      <c r="J45" s="38" t="s">
        <v>63</v>
      </c>
      <c r="O45" s="41">
        <f>I45*0.21</f>
        <v>0</v>
      </c>
      <c r="P45">
        <v>3</v>
      </c>
    </row>
    <row r="46">
      <c r="A46" s="35" t="s">
        <v>54</v>
      </c>
      <c r="B46" s="42"/>
      <c r="C46" s="43"/>
      <c r="D46" s="43"/>
      <c r="E46" s="46" t="s">
        <v>50</v>
      </c>
      <c r="F46" s="43"/>
      <c r="G46" s="43"/>
      <c r="H46" s="43"/>
      <c r="I46" s="43"/>
      <c r="J46" s="44"/>
    </row>
    <row r="47" ht="30">
      <c r="A47" s="35" t="s">
        <v>56</v>
      </c>
      <c r="B47" s="42"/>
      <c r="C47" s="43"/>
      <c r="D47" s="43"/>
      <c r="E47" s="45" t="s">
        <v>68</v>
      </c>
      <c r="F47" s="43"/>
      <c r="G47" s="43"/>
      <c r="H47" s="43"/>
      <c r="I47" s="43"/>
      <c r="J47" s="44"/>
    </row>
    <row r="48" ht="30">
      <c r="A48" s="35" t="s">
        <v>58</v>
      </c>
      <c r="B48" s="47"/>
      <c r="C48" s="48"/>
      <c r="D48" s="48"/>
      <c r="E48" s="37" t="s">
        <v>91</v>
      </c>
      <c r="F48" s="48"/>
      <c r="G48" s="48"/>
      <c r="H48" s="48"/>
      <c r="I48" s="48"/>
      <c r="J48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13</v>
      </c>
      <c r="I3" s="23">
        <f>SUMIFS(I8:I33,A8:A33,"SD")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33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34</v>
      </c>
      <c r="B5" s="25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6" t="s">
        <v>42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43</v>
      </c>
      <c r="I6" s="7" t="s">
        <v>44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45</v>
      </c>
      <c r="B8" s="30"/>
      <c r="C8" s="31" t="s">
        <v>46</v>
      </c>
      <c r="D8" s="32"/>
      <c r="E8" s="29" t="s">
        <v>47</v>
      </c>
      <c r="F8" s="32"/>
      <c r="G8" s="32"/>
      <c r="H8" s="32"/>
      <c r="I8" s="33">
        <f>SUMIFS(I9:I24,A9:A24,"P")</f>
        <v>0</v>
      </c>
      <c r="J8" s="34"/>
    </row>
    <row r="9">
      <c r="A9" s="35" t="s">
        <v>48</v>
      </c>
      <c r="B9" s="35">
        <v>1</v>
      </c>
      <c r="C9" s="36" t="s">
        <v>92</v>
      </c>
      <c r="D9" s="35" t="s">
        <v>50</v>
      </c>
      <c r="E9" s="37" t="s">
        <v>93</v>
      </c>
      <c r="F9" s="38" t="s">
        <v>52</v>
      </c>
      <c r="G9" s="39">
        <v>1</v>
      </c>
      <c r="H9" s="40">
        <v>0</v>
      </c>
      <c r="I9" s="40">
        <f>ROUND(G9*H9,P4)</f>
        <v>0</v>
      </c>
      <c r="J9" s="38" t="s">
        <v>63</v>
      </c>
      <c r="O9" s="41">
        <f>I9*0.21</f>
        <v>0</v>
      </c>
      <c r="P9">
        <v>3</v>
      </c>
    </row>
    <row r="10">
      <c r="A10" s="35" t="s">
        <v>54</v>
      </c>
      <c r="B10" s="42"/>
      <c r="C10" s="43"/>
      <c r="D10" s="43"/>
      <c r="E10" s="37" t="s">
        <v>94</v>
      </c>
      <c r="F10" s="43"/>
      <c r="G10" s="43"/>
      <c r="H10" s="43"/>
      <c r="I10" s="43"/>
      <c r="J10" s="44"/>
    </row>
    <row r="11" ht="30">
      <c r="A11" s="35" t="s">
        <v>56</v>
      </c>
      <c r="B11" s="42"/>
      <c r="C11" s="43"/>
      <c r="D11" s="43"/>
      <c r="E11" s="45" t="s">
        <v>65</v>
      </c>
      <c r="F11" s="43"/>
      <c r="G11" s="43"/>
      <c r="H11" s="43"/>
      <c r="I11" s="43"/>
      <c r="J11" s="44"/>
    </row>
    <row r="12" ht="30">
      <c r="A12" s="35" t="s">
        <v>58</v>
      </c>
      <c r="B12" s="42"/>
      <c r="C12" s="43"/>
      <c r="D12" s="43"/>
      <c r="E12" s="37" t="s">
        <v>95</v>
      </c>
      <c r="F12" s="43"/>
      <c r="G12" s="43"/>
      <c r="H12" s="43"/>
      <c r="I12" s="43"/>
      <c r="J12" s="44"/>
    </row>
    <row r="13">
      <c r="A13" s="35" t="s">
        <v>48</v>
      </c>
      <c r="B13" s="35">
        <v>2</v>
      </c>
      <c r="C13" s="36" t="s">
        <v>96</v>
      </c>
      <c r="D13" s="35" t="s">
        <v>50</v>
      </c>
      <c r="E13" s="37" t="s">
        <v>97</v>
      </c>
      <c r="F13" s="38" t="s">
        <v>52</v>
      </c>
      <c r="G13" s="39">
        <v>1</v>
      </c>
      <c r="H13" s="40">
        <v>0</v>
      </c>
      <c r="I13" s="40">
        <f>ROUND(G13*H13,P4)</f>
        <v>0</v>
      </c>
      <c r="J13" s="38" t="s">
        <v>63</v>
      </c>
      <c r="O13" s="41">
        <f>I13*0.21</f>
        <v>0</v>
      </c>
      <c r="P13">
        <v>3</v>
      </c>
    </row>
    <row r="14">
      <c r="A14" s="35" t="s">
        <v>54</v>
      </c>
      <c r="B14" s="42"/>
      <c r="C14" s="43"/>
      <c r="D14" s="43"/>
      <c r="E14" s="37" t="s">
        <v>98</v>
      </c>
      <c r="F14" s="43"/>
      <c r="G14" s="43"/>
      <c r="H14" s="43"/>
      <c r="I14" s="43"/>
      <c r="J14" s="44"/>
    </row>
    <row r="15" ht="30">
      <c r="A15" s="35" t="s">
        <v>56</v>
      </c>
      <c r="B15" s="42"/>
      <c r="C15" s="43"/>
      <c r="D15" s="43"/>
      <c r="E15" s="45" t="s">
        <v>65</v>
      </c>
      <c r="F15" s="43"/>
      <c r="G15" s="43"/>
      <c r="H15" s="43"/>
      <c r="I15" s="43"/>
      <c r="J15" s="44"/>
    </row>
    <row r="16" ht="60">
      <c r="A16" s="35" t="s">
        <v>58</v>
      </c>
      <c r="B16" s="42"/>
      <c r="C16" s="43"/>
      <c r="D16" s="43"/>
      <c r="E16" s="37" t="s">
        <v>99</v>
      </c>
      <c r="F16" s="43"/>
      <c r="G16" s="43"/>
      <c r="H16" s="43"/>
      <c r="I16" s="43"/>
      <c r="J16" s="44"/>
    </row>
    <row r="17">
      <c r="A17" s="35" t="s">
        <v>48</v>
      </c>
      <c r="B17" s="35">
        <v>3</v>
      </c>
      <c r="C17" s="36" t="s">
        <v>100</v>
      </c>
      <c r="D17" s="35" t="s">
        <v>61</v>
      </c>
      <c r="E17" s="37" t="s">
        <v>101</v>
      </c>
      <c r="F17" s="38" t="s">
        <v>102</v>
      </c>
      <c r="G17" s="39">
        <v>7</v>
      </c>
      <c r="H17" s="40">
        <v>0</v>
      </c>
      <c r="I17" s="40">
        <f>ROUND(G17*H17,P4)</f>
        <v>0</v>
      </c>
      <c r="J17" s="38" t="s">
        <v>63</v>
      </c>
      <c r="O17" s="41">
        <f>I17*0.21</f>
        <v>0</v>
      </c>
      <c r="P17">
        <v>3</v>
      </c>
    </row>
    <row r="18">
      <c r="A18" s="35" t="s">
        <v>54</v>
      </c>
      <c r="B18" s="42"/>
      <c r="C18" s="43"/>
      <c r="D18" s="43"/>
      <c r="E18" s="37" t="s">
        <v>103</v>
      </c>
      <c r="F18" s="43"/>
      <c r="G18" s="43"/>
      <c r="H18" s="43"/>
      <c r="I18" s="43"/>
      <c r="J18" s="44"/>
    </row>
    <row r="19" ht="30">
      <c r="A19" s="35" t="s">
        <v>56</v>
      </c>
      <c r="B19" s="42"/>
      <c r="C19" s="43"/>
      <c r="D19" s="43"/>
      <c r="E19" s="45" t="s">
        <v>104</v>
      </c>
      <c r="F19" s="43"/>
      <c r="G19" s="43"/>
      <c r="H19" s="43"/>
      <c r="I19" s="43"/>
      <c r="J19" s="44"/>
    </row>
    <row r="20" ht="30">
      <c r="A20" s="35" t="s">
        <v>58</v>
      </c>
      <c r="B20" s="42"/>
      <c r="C20" s="43"/>
      <c r="D20" s="43"/>
      <c r="E20" s="37" t="s">
        <v>105</v>
      </c>
      <c r="F20" s="43"/>
      <c r="G20" s="43"/>
      <c r="H20" s="43"/>
      <c r="I20" s="43"/>
      <c r="J20" s="44"/>
    </row>
    <row r="21">
      <c r="A21" s="35" t="s">
        <v>48</v>
      </c>
      <c r="B21" s="35">
        <v>4</v>
      </c>
      <c r="C21" s="36" t="s">
        <v>100</v>
      </c>
      <c r="D21" s="35" t="s">
        <v>66</v>
      </c>
      <c r="E21" s="37" t="s">
        <v>101</v>
      </c>
      <c r="F21" s="38" t="s">
        <v>102</v>
      </c>
      <c r="G21" s="39">
        <v>2</v>
      </c>
      <c r="H21" s="40">
        <v>0</v>
      </c>
      <c r="I21" s="40">
        <f>ROUND(G21*H21,P4)</f>
        <v>0</v>
      </c>
      <c r="J21" s="38" t="s">
        <v>63</v>
      </c>
      <c r="O21" s="41">
        <f>I21*0.21</f>
        <v>0</v>
      </c>
      <c r="P21">
        <v>3</v>
      </c>
    </row>
    <row r="22">
      <c r="A22" s="35" t="s">
        <v>54</v>
      </c>
      <c r="B22" s="42"/>
      <c r="C22" s="43"/>
      <c r="D22" s="43"/>
      <c r="E22" s="37" t="s">
        <v>106</v>
      </c>
      <c r="F22" s="43"/>
      <c r="G22" s="43"/>
      <c r="H22" s="43"/>
      <c r="I22" s="43"/>
      <c r="J22" s="44"/>
    </row>
    <row r="23" ht="30">
      <c r="A23" s="35" t="s">
        <v>56</v>
      </c>
      <c r="B23" s="42"/>
      <c r="C23" s="43"/>
      <c r="D23" s="43"/>
      <c r="E23" s="45" t="s">
        <v>107</v>
      </c>
      <c r="F23" s="43"/>
      <c r="G23" s="43"/>
      <c r="H23" s="43"/>
      <c r="I23" s="43"/>
      <c r="J23" s="44"/>
    </row>
    <row r="24" ht="30">
      <c r="A24" s="35" t="s">
        <v>58</v>
      </c>
      <c r="B24" s="42"/>
      <c r="C24" s="43"/>
      <c r="D24" s="43"/>
      <c r="E24" s="37" t="s">
        <v>105</v>
      </c>
      <c r="F24" s="43"/>
      <c r="G24" s="43"/>
      <c r="H24" s="43"/>
      <c r="I24" s="43"/>
      <c r="J24" s="44"/>
    </row>
    <row r="25">
      <c r="A25" s="29" t="s">
        <v>45</v>
      </c>
      <c r="B25" s="30"/>
      <c r="C25" s="31" t="s">
        <v>61</v>
      </c>
      <c r="D25" s="32"/>
      <c r="E25" s="29" t="s">
        <v>108</v>
      </c>
      <c r="F25" s="32"/>
      <c r="G25" s="32"/>
      <c r="H25" s="32"/>
      <c r="I25" s="33">
        <f>SUMIFS(I26:I33,A26:A33,"P")</f>
        <v>0</v>
      </c>
      <c r="J25" s="34"/>
    </row>
    <row r="26">
      <c r="A26" s="35" t="s">
        <v>48</v>
      </c>
      <c r="B26" s="35">
        <v>5</v>
      </c>
      <c r="C26" s="36" t="s">
        <v>109</v>
      </c>
      <c r="D26" s="35"/>
      <c r="E26" s="37" t="s">
        <v>110</v>
      </c>
      <c r="F26" s="38" t="s">
        <v>102</v>
      </c>
      <c r="G26" s="39">
        <v>2</v>
      </c>
      <c r="H26" s="40">
        <v>0</v>
      </c>
      <c r="I26" s="40">
        <f>ROUND(G26*H26,P4)</f>
        <v>0</v>
      </c>
      <c r="J26" s="38" t="s">
        <v>63</v>
      </c>
      <c r="O26" s="41">
        <f>I26*0.21</f>
        <v>0</v>
      </c>
      <c r="P26">
        <v>3</v>
      </c>
    </row>
    <row r="27">
      <c r="A27" s="35" t="s">
        <v>54</v>
      </c>
      <c r="B27" s="42"/>
      <c r="C27" s="43"/>
      <c r="D27" s="43"/>
      <c r="E27" s="37" t="s">
        <v>111</v>
      </c>
      <c r="F27" s="43"/>
      <c r="G27" s="43"/>
      <c r="H27" s="43"/>
      <c r="I27" s="43"/>
      <c r="J27" s="44"/>
    </row>
    <row r="28" ht="30">
      <c r="A28" s="35" t="s">
        <v>56</v>
      </c>
      <c r="B28" s="42"/>
      <c r="C28" s="43"/>
      <c r="D28" s="43"/>
      <c r="E28" s="45" t="s">
        <v>112</v>
      </c>
      <c r="F28" s="43"/>
      <c r="G28" s="43"/>
      <c r="H28" s="43"/>
      <c r="I28" s="43"/>
      <c r="J28" s="44"/>
    </row>
    <row r="29" ht="195">
      <c r="A29" s="35" t="s">
        <v>58</v>
      </c>
      <c r="B29" s="42"/>
      <c r="C29" s="43"/>
      <c r="D29" s="43"/>
      <c r="E29" s="37" t="s">
        <v>113</v>
      </c>
      <c r="F29" s="43"/>
      <c r="G29" s="43"/>
      <c r="H29" s="43"/>
      <c r="I29" s="43"/>
      <c r="J29" s="44"/>
    </row>
    <row r="30">
      <c r="A30" s="35" t="s">
        <v>48</v>
      </c>
      <c r="B30" s="35">
        <v>6</v>
      </c>
      <c r="C30" s="36" t="s">
        <v>114</v>
      </c>
      <c r="D30" s="35" t="s">
        <v>50</v>
      </c>
      <c r="E30" s="37" t="s">
        <v>115</v>
      </c>
      <c r="F30" s="38" t="s">
        <v>116</v>
      </c>
      <c r="G30" s="39">
        <v>70</v>
      </c>
      <c r="H30" s="40">
        <v>0</v>
      </c>
      <c r="I30" s="40">
        <f>ROUND(G30*H30,P4)</f>
        <v>0</v>
      </c>
      <c r="J30" s="38" t="s">
        <v>63</v>
      </c>
      <c r="O30" s="41">
        <f>I30*0.21</f>
        <v>0</v>
      </c>
      <c r="P30">
        <v>3</v>
      </c>
    </row>
    <row r="31">
      <c r="A31" s="35" t="s">
        <v>54</v>
      </c>
      <c r="B31" s="42"/>
      <c r="C31" s="43"/>
      <c r="D31" s="43"/>
      <c r="E31" s="37" t="s">
        <v>117</v>
      </c>
      <c r="F31" s="43"/>
      <c r="G31" s="43"/>
      <c r="H31" s="43"/>
      <c r="I31" s="43"/>
      <c r="J31" s="44"/>
    </row>
    <row r="32" ht="30">
      <c r="A32" s="35" t="s">
        <v>56</v>
      </c>
      <c r="B32" s="42"/>
      <c r="C32" s="43"/>
      <c r="D32" s="43"/>
      <c r="E32" s="45" t="s">
        <v>118</v>
      </c>
      <c r="F32" s="43"/>
      <c r="G32" s="43"/>
      <c r="H32" s="43"/>
      <c r="I32" s="43"/>
      <c r="J32" s="44"/>
    </row>
    <row r="33" ht="45">
      <c r="A33" s="35" t="s">
        <v>58</v>
      </c>
      <c r="B33" s="47"/>
      <c r="C33" s="48"/>
      <c r="D33" s="48"/>
      <c r="E33" s="37" t="s">
        <v>119</v>
      </c>
      <c r="F33" s="48"/>
      <c r="G33" s="48"/>
      <c r="H33" s="48"/>
      <c r="I33" s="48"/>
      <c r="J33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15</v>
      </c>
      <c r="I3" s="23">
        <f>SUMIFS(I8:I310,A8:A310,"SD")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33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34</v>
      </c>
      <c r="B5" s="25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6" t="s">
        <v>42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43</v>
      </c>
      <c r="I6" s="7" t="s">
        <v>44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45</v>
      </c>
      <c r="B8" s="30"/>
      <c r="C8" s="31" t="s">
        <v>46</v>
      </c>
      <c r="D8" s="32"/>
      <c r="E8" s="29" t="s">
        <v>47</v>
      </c>
      <c r="F8" s="32"/>
      <c r="G8" s="32"/>
      <c r="H8" s="32"/>
      <c r="I8" s="33">
        <f>SUMIFS(I9:I44,A9:A44,"P")</f>
        <v>0</v>
      </c>
      <c r="J8" s="34"/>
    </row>
    <row r="9">
      <c r="A9" s="35" t="s">
        <v>48</v>
      </c>
      <c r="B9" s="35">
        <v>1</v>
      </c>
      <c r="C9" s="36" t="s">
        <v>120</v>
      </c>
      <c r="D9" s="35" t="s">
        <v>61</v>
      </c>
      <c r="E9" s="37" t="s">
        <v>121</v>
      </c>
      <c r="F9" s="38" t="s">
        <v>122</v>
      </c>
      <c r="G9" s="39">
        <v>364.19999999999999</v>
      </c>
      <c r="H9" s="40">
        <v>0</v>
      </c>
      <c r="I9" s="40">
        <f>ROUND(G9*H9,P4)</f>
        <v>0</v>
      </c>
      <c r="J9" s="38" t="s">
        <v>63</v>
      </c>
      <c r="O9" s="41">
        <f>I9*0.21</f>
        <v>0</v>
      </c>
      <c r="P9">
        <v>3</v>
      </c>
    </row>
    <row r="10">
      <c r="A10" s="35" t="s">
        <v>54</v>
      </c>
      <c r="B10" s="42"/>
      <c r="C10" s="43"/>
      <c r="D10" s="43"/>
      <c r="E10" s="37" t="s">
        <v>123</v>
      </c>
      <c r="F10" s="43"/>
      <c r="G10" s="43"/>
      <c r="H10" s="43"/>
      <c r="I10" s="43"/>
      <c r="J10" s="44"/>
    </row>
    <row r="11" ht="30">
      <c r="A11" s="35" t="s">
        <v>56</v>
      </c>
      <c r="B11" s="42"/>
      <c r="C11" s="43"/>
      <c r="D11" s="43"/>
      <c r="E11" s="45" t="s">
        <v>124</v>
      </c>
      <c r="F11" s="43"/>
      <c r="G11" s="43"/>
      <c r="H11" s="43"/>
      <c r="I11" s="43"/>
      <c r="J11" s="44"/>
    </row>
    <row r="12" ht="30">
      <c r="A12" s="35" t="s">
        <v>58</v>
      </c>
      <c r="B12" s="42"/>
      <c r="C12" s="43"/>
      <c r="D12" s="43"/>
      <c r="E12" s="37" t="s">
        <v>125</v>
      </c>
      <c r="F12" s="43"/>
      <c r="G12" s="43"/>
      <c r="H12" s="43"/>
      <c r="I12" s="43"/>
      <c r="J12" s="44"/>
    </row>
    <row r="13">
      <c r="A13" s="35" t="s">
        <v>48</v>
      </c>
      <c r="B13" s="35">
        <v>2</v>
      </c>
      <c r="C13" s="36" t="s">
        <v>120</v>
      </c>
      <c r="D13" s="35" t="s">
        <v>66</v>
      </c>
      <c r="E13" s="37" t="s">
        <v>121</v>
      </c>
      <c r="F13" s="38" t="s">
        <v>122</v>
      </c>
      <c r="G13" s="39">
        <v>85.879999999999995</v>
      </c>
      <c r="H13" s="40">
        <v>0</v>
      </c>
      <c r="I13" s="40">
        <f>ROUND(G13*H13,P4)</f>
        <v>0</v>
      </c>
      <c r="J13" s="38" t="s">
        <v>63</v>
      </c>
      <c r="O13" s="41">
        <f>I13*0.21</f>
        <v>0</v>
      </c>
      <c r="P13">
        <v>3</v>
      </c>
    </row>
    <row r="14">
      <c r="A14" s="35" t="s">
        <v>54</v>
      </c>
      <c r="B14" s="42"/>
      <c r="C14" s="43"/>
      <c r="D14" s="43"/>
      <c r="E14" s="37" t="s">
        <v>126</v>
      </c>
      <c r="F14" s="43"/>
      <c r="G14" s="43"/>
      <c r="H14" s="43"/>
      <c r="I14" s="43"/>
      <c r="J14" s="44"/>
    </row>
    <row r="15" ht="30">
      <c r="A15" s="35" t="s">
        <v>56</v>
      </c>
      <c r="B15" s="42"/>
      <c r="C15" s="43"/>
      <c r="D15" s="43"/>
      <c r="E15" s="45" t="s">
        <v>127</v>
      </c>
      <c r="F15" s="43"/>
      <c r="G15" s="43"/>
      <c r="H15" s="43"/>
      <c r="I15" s="43"/>
      <c r="J15" s="44"/>
    </row>
    <row r="16" ht="30">
      <c r="A16" s="35" t="s">
        <v>58</v>
      </c>
      <c r="B16" s="42"/>
      <c r="C16" s="43"/>
      <c r="D16" s="43"/>
      <c r="E16" s="37" t="s">
        <v>125</v>
      </c>
      <c r="F16" s="43"/>
      <c r="G16" s="43"/>
      <c r="H16" s="43"/>
      <c r="I16" s="43"/>
      <c r="J16" s="44"/>
    </row>
    <row r="17">
      <c r="A17" s="35" t="s">
        <v>48</v>
      </c>
      <c r="B17" s="35">
        <v>3</v>
      </c>
      <c r="C17" s="36" t="s">
        <v>120</v>
      </c>
      <c r="D17" s="35" t="s">
        <v>128</v>
      </c>
      <c r="E17" s="37" t="s">
        <v>121</v>
      </c>
      <c r="F17" s="38" t="s">
        <v>122</v>
      </c>
      <c r="G17" s="39">
        <v>53.875999999999998</v>
      </c>
      <c r="H17" s="40">
        <v>0</v>
      </c>
      <c r="I17" s="40">
        <f>ROUND(G17*H17,P4)</f>
        <v>0</v>
      </c>
      <c r="J17" s="38" t="s">
        <v>63</v>
      </c>
      <c r="O17" s="41">
        <f>I17*0.21</f>
        <v>0</v>
      </c>
      <c r="P17">
        <v>3</v>
      </c>
    </row>
    <row r="18">
      <c r="A18" s="35" t="s">
        <v>54</v>
      </c>
      <c r="B18" s="42"/>
      <c r="C18" s="43"/>
      <c r="D18" s="43"/>
      <c r="E18" s="37" t="s">
        <v>129</v>
      </c>
      <c r="F18" s="43"/>
      <c r="G18" s="43"/>
      <c r="H18" s="43"/>
      <c r="I18" s="43"/>
      <c r="J18" s="44"/>
    </row>
    <row r="19" ht="45">
      <c r="A19" s="35" t="s">
        <v>56</v>
      </c>
      <c r="B19" s="42"/>
      <c r="C19" s="43"/>
      <c r="D19" s="43"/>
      <c r="E19" s="45" t="s">
        <v>130</v>
      </c>
      <c r="F19" s="43"/>
      <c r="G19" s="43"/>
      <c r="H19" s="43"/>
      <c r="I19" s="43"/>
      <c r="J19" s="44"/>
    </row>
    <row r="20" ht="30">
      <c r="A20" s="35" t="s">
        <v>58</v>
      </c>
      <c r="B20" s="42"/>
      <c r="C20" s="43"/>
      <c r="D20" s="43"/>
      <c r="E20" s="37" t="s">
        <v>125</v>
      </c>
      <c r="F20" s="43"/>
      <c r="G20" s="43"/>
      <c r="H20" s="43"/>
      <c r="I20" s="43"/>
      <c r="J20" s="44"/>
    </row>
    <row r="21">
      <c r="A21" s="35" t="s">
        <v>48</v>
      </c>
      <c r="B21" s="35">
        <v>4</v>
      </c>
      <c r="C21" s="36" t="s">
        <v>120</v>
      </c>
      <c r="D21" s="35" t="s">
        <v>131</v>
      </c>
      <c r="E21" s="37" t="s">
        <v>121</v>
      </c>
      <c r="F21" s="38" t="s">
        <v>122</v>
      </c>
      <c r="G21" s="39">
        <v>65.004999999999995</v>
      </c>
      <c r="H21" s="40">
        <v>0</v>
      </c>
      <c r="I21" s="40">
        <f>ROUND(G21*H21,P4)</f>
        <v>0</v>
      </c>
      <c r="J21" s="38" t="s">
        <v>63</v>
      </c>
      <c r="O21" s="41">
        <f>I21*0.21</f>
        <v>0</v>
      </c>
      <c r="P21">
        <v>3</v>
      </c>
    </row>
    <row r="22">
      <c r="A22" s="35" t="s">
        <v>54</v>
      </c>
      <c r="B22" s="42"/>
      <c r="C22" s="43"/>
      <c r="D22" s="43"/>
      <c r="E22" s="37" t="s">
        <v>132</v>
      </c>
      <c r="F22" s="43"/>
      <c r="G22" s="43"/>
      <c r="H22" s="43"/>
      <c r="I22" s="43"/>
      <c r="J22" s="44"/>
    </row>
    <row r="23" ht="45">
      <c r="A23" s="35" t="s">
        <v>56</v>
      </c>
      <c r="B23" s="42"/>
      <c r="C23" s="43"/>
      <c r="D23" s="43"/>
      <c r="E23" s="45" t="s">
        <v>133</v>
      </c>
      <c r="F23" s="43"/>
      <c r="G23" s="43"/>
      <c r="H23" s="43"/>
      <c r="I23" s="43"/>
      <c r="J23" s="44"/>
    </row>
    <row r="24" ht="30">
      <c r="A24" s="35" t="s">
        <v>58</v>
      </c>
      <c r="B24" s="42"/>
      <c r="C24" s="43"/>
      <c r="D24" s="43"/>
      <c r="E24" s="37" t="s">
        <v>125</v>
      </c>
      <c r="F24" s="43"/>
      <c r="G24" s="43"/>
      <c r="H24" s="43"/>
      <c r="I24" s="43"/>
      <c r="J24" s="44"/>
    </row>
    <row r="25">
      <c r="A25" s="35" t="s">
        <v>48</v>
      </c>
      <c r="B25" s="35">
        <v>5</v>
      </c>
      <c r="C25" s="36" t="s">
        <v>134</v>
      </c>
      <c r="D25" s="35" t="s">
        <v>61</v>
      </c>
      <c r="E25" s="37" t="s">
        <v>135</v>
      </c>
      <c r="F25" s="38" t="s">
        <v>122</v>
      </c>
      <c r="G25" s="39">
        <v>12.978999999999999</v>
      </c>
      <c r="H25" s="40">
        <v>0</v>
      </c>
      <c r="I25" s="40">
        <f>ROUND(G25*H25,P4)</f>
        <v>0</v>
      </c>
      <c r="J25" s="38" t="s">
        <v>63</v>
      </c>
      <c r="O25" s="41">
        <f>I25*0.21</f>
        <v>0</v>
      </c>
      <c r="P25">
        <v>3</v>
      </c>
    </row>
    <row r="26" ht="30">
      <c r="A26" s="35" t="s">
        <v>54</v>
      </c>
      <c r="B26" s="42"/>
      <c r="C26" s="43"/>
      <c r="D26" s="43"/>
      <c r="E26" s="37" t="s">
        <v>136</v>
      </c>
      <c r="F26" s="43"/>
      <c r="G26" s="43"/>
      <c r="H26" s="43"/>
      <c r="I26" s="43"/>
      <c r="J26" s="44"/>
    </row>
    <row r="27" ht="30">
      <c r="A27" s="35" t="s">
        <v>56</v>
      </c>
      <c r="B27" s="42"/>
      <c r="C27" s="43"/>
      <c r="D27" s="43"/>
      <c r="E27" s="45" t="s">
        <v>137</v>
      </c>
      <c r="F27" s="43"/>
      <c r="G27" s="43"/>
      <c r="H27" s="43"/>
      <c r="I27" s="43"/>
      <c r="J27" s="44"/>
    </row>
    <row r="28" ht="30">
      <c r="A28" s="35" t="s">
        <v>58</v>
      </c>
      <c r="B28" s="42"/>
      <c r="C28" s="43"/>
      <c r="D28" s="43"/>
      <c r="E28" s="37" t="s">
        <v>125</v>
      </c>
      <c r="F28" s="43"/>
      <c r="G28" s="43"/>
      <c r="H28" s="43"/>
      <c r="I28" s="43"/>
      <c r="J28" s="44"/>
    </row>
    <row r="29">
      <c r="A29" s="35" t="s">
        <v>48</v>
      </c>
      <c r="B29" s="35">
        <v>6</v>
      </c>
      <c r="C29" s="36" t="s">
        <v>134</v>
      </c>
      <c r="D29" s="35" t="s">
        <v>66</v>
      </c>
      <c r="E29" s="37" t="s">
        <v>135</v>
      </c>
      <c r="F29" s="38" t="s">
        <v>122</v>
      </c>
      <c r="G29" s="39">
        <v>57.384</v>
      </c>
      <c r="H29" s="40">
        <v>0</v>
      </c>
      <c r="I29" s="40">
        <f>ROUND(G29*H29,P4)</f>
        <v>0</v>
      </c>
      <c r="J29" s="38" t="s">
        <v>63</v>
      </c>
      <c r="O29" s="41">
        <f>I29*0.21</f>
        <v>0</v>
      </c>
      <c r="P29">
        <v>3</v>
      </c>
    </row>
    <row r="30" ht="75">
      <c r="A30" s="35" t="s">
        <v>54</v>
      </c>
      <c r="B30" s="42"/>
      <c r="C30" s="43"/>
      <c r="D30" s="43"/>
      <c r="E30" s="37" t="s">
        <v>138</v>
      </c>
      <c r="F30" s="43"/>
      <c r="G30" s="43"/>
      <c r="H30" s="43"/>
      <c r="I30" s="43"/>
      <c r="J30" s="44"/>
    </row>
    <row r="31" ht="30">
      <c r="A31" s="35" t="s">
        <v>56</v>
      </c>
      <c r="B31" s="42"/>
      <c r="C31" s="43"/>
      <c r="D31" s="43"/>
      <c r="E31" s="45" t="s">
        <v>139</v>
      </c>
      <c r="F31" s="43"/>
      <c r="G31" s="43"/>
      <c r="H31" s="43"/>
      <c r="I31" s="43"/>
      <c r="J31" s="44"/>
    </row>
    <row r="32" ht="30">
      <c r="A32" s="35" t="s">
        <v>58</v>
      </c>
      <c r="B32" s="42"/>
      <c r="C32" s="43"/>
      <c r="D32" s="43"/>
      <c r="E32" s="37" t="s">
        <v>125</v>
      </c>
      <c r="F32" s="43"/>
      <c r="G32" s="43"/>
      <c r="H32" s="43"/>
      <c r="I32" s="43"/>
      <c r="J32" s="44"/>
    </row>
    <row r="33">
      <c r="A33" s="35" t="s">
        <v>48</v>
      </c>
      <c r="B33" s="35">
        <v>7</v>
      </c>
      <c r="C33" s="36" t="s">
        <v>140</v>
      </c>
      <c r="D33" s="35" t="s">
        <v>50</v>
      </c>
      <c r="E33" s="37" t="s">
        <v>141</v>
      </c>
      <c r="F33" s="38" t="s">
        <v>142</v>
      </c>
      <c r="G33" s="39">
        <v>11.109999999999999</v>
      </c>
      <c r="H33" s="40">
        <v>0</v>
      </c>
      <c r="I33" s="40">
        <f>ROUND(G33*H33,P4)</f>
        <v>0</v>
      </c>
      <c r="J33" s="38" t="s">
        <v>63</v>
      </c>
      <c r="O33" s="41">
        <f>I33*0.21</f>
        <v>0</v>
      </c>
      <c r="P33">
        <v>3</v>
      </c>
    </row>
    <row r="34">
      <c r="A34" s="35" t="s">
        <v>54</v>
      </c>
      <c r="B34" s="42"/>
      <c r="C34" s="43"/>
      <c r="D34" s="43"/>
      <c r="E34" s="46" t="s">
        <v>50</v>
      </c>
      <c r="F34" s="43"/>
      <c r="G34" s="43"/>
      <c r="H34" s="43"/>
      <c r="I34" s="43"/>
      <c r="J34" s="44"/>
    </row>
    <row r="35" ht="45">
      <c r="A35" s="35" t="s">
        <v>56</v>
      </c>
      <c r="B35" s="42"/>
      <c r="C35" s="43"/>
      <c r="D35" s="43"/>
      <c r="E35" s="45" t="s">
        <v>143</v>
      </c>
      <c r="F35" s="43"/>
      <c r="G35" s="43"/>
      <c r="H35" s="43"/>
      <c r="I35" s="43"/>
      <c r="J35" s="44"/>
    </row>
    <row r="36" ht="30">
      <c r="A36" s="35" t="s">
        <v>58</v>
      </c>
      <c r="B36" s="42"/>
      <c r="C36" s="43"/>
      <c r="D36" s="43"/>
      <c r="E36" s="37" t="s">
        <v>144</v>
      </c>
      <c r="F36" s="43"/>
      <c r="G36" s="43"/>
      <c r="H36" s="43"/>
      <c r="I36" s="43"/>
      <c r="J36" s="44"/>
    </row>
    <row r="37">
      <c r="A37" s="35" t="s">
        <v>48</v>
      </c>
      <c r="B37" s="35">
        <v>8</v>
      </c>
      <c r="C37" s="36" t="s">
        <v>145</v>
      </c>
      <c r="D37" s="35" t="s">
        <v>50</v>
      </c>
      <c r="E37" s="37" t="s">
        <v>146</v>
      </c>
      <c r="F37" s="38" t="s">
        <v>142</v>
      </c>
      <c r="G37" s="39">
        <v>180.30000000000001</v>
      </c>
      <c r="H37" s="40">
        <v>0</v>
      </c>
      <c r="I37" s="40">
        <f>ROUND(G37*H37,P4)</f>
        <v>0</v>
      </c>
      <c r="J37" s="38" t="s">
        <v>63</v>
      </c>
      <c r="O37" s="41">
        <f>I37*0.21</f>
        <v>0</v>
      </c>
      <c r="P37">
        <v>3</v>
      </c>
    </row>
    <row r="38">
      <c r="A38" s="35" t="s">
        <v>54</v>
      </c>
      <c r="B38" s="42"/>
      <c r="C38" s="43"/>
      <c r="D38" s="43"/>
      <c r="E38" s="37" t="s">
        <v>147</v>
      </c>
      <c r="F38" s="43"/>
      <c r="G38" s="43"/>
      <c r="H38" s="43"/>
      <c r="I38" s="43"/>
      <c r="J38" s="44"/>
    </row>
    <row r="39" ht="30">
      <c r="A39" s="35" t="s">
        <v>56</v>
      </c>
      <c r="B39" s="42"/>
      <c r="C39" s="43"/>
      <c r="D39" s="43"/>
      <c r="E39" s="45" t="s">
        <v>148</v>
      </c>
      <c r="F39" s="43"/>
      <c r="G39" s="43"/>
      <c r="H39" s="43"/>
      <c r="I39" s="43"/>
      <c r="J39" s="44"/>
    </row>
    <row r="40" ht="30">
      <c r="A40" s="35" t="s">
        <v>58</v>
      </c>
      <c r="B40" s="42"/>
      <c r="C40" s="43"/>
      <c r="D40" s="43"/>
      <c r="E40" s="37" t="s">
        <v>144</v>
      </c>
      <c r="F40" s="43"/>
      <c r="G40" s="43"/>
      <c r="H40" s="43"/>
      <c r="I40" s="43"/>
      <c r="J40" s="44"/>
    </row>
    <row r="41">
      <c r="A41" s="35" t="s">
        <v>48</v>
      </c>
      <c r="B41" s="35">
        <v>9</v>
      </c>
      <c r="C41" s="36" t="s">
        <v>149</v>
      </c>
      <c r="D41" s="35"/>
      <c r="E41" s="37" t="s">
        <v>150</v>
      </c>
      <c r="F41" s="38" t="s">
        <v>52</v>
      </c>
      <c r="G41" s="39">
        <v>1</v>
      </c>
      <c r="H41" s="40">
        <v>0</v>
      </c>
      <c r="I41" s="40">
        <f>ROUND(G41*H41,P4)</f>
        <v>0</v>
      </c>
      <c r="J41" s="38" t="s">
        <v>63</v>
      </c>
      <c r="O41" s="41">
        <f>I41*0.21</f>
        <v>0</v>
      </c>
      <c r="P41">
        <v>3</v>
      </c>
    </row>
    <row r="42" ht="30">
      <c r="A42" s="35" t="s">
        <v>54</v>
      </c>
      <c r="B42" s="42"/>
      <c r="C42" s="43"/>
      <c r="D42" s="43"/>
      <c r="E42" s="37" t="s">
        <v>151</v>
      </c>
      <c r="F42" s="43"/>
      <c r="G42" s="43"/>
      <c r="H42" s="43"/>
      <c r="I42" s="43"/>
      <c r="J42" s="44"/>
    </row>
    <row r="43" ht="30">
      <c r="A43" s="35" t="s">
        <v>56</v>
      </c>
      <c r="B43" s="42"/>
      <c r="C43" s="43"/>
      <c r="D43" s="43"/>
      <c r="E43" s="45" t="s">
        <v>68</v>
      </c>
      <c r="F43" s="43"/>
      <c r="G43" s="43"/>
      <c r="H43" s="43"/>
      <c r="I43" s="43"/>
      <c r="J43" s="44"/>
    </row>
    <row r="44" ht="30">
      <c r="A44" s="35" t="s">
        <v>58</v>
      </c>
      <c r="B44" s="42"/>
      <c r="C44" s="43"/>
      <c r="D44" s="43"/>
      <c r="E44" s="37" t="s">
        <v>95</v>
      </c>
      <c r="F44" s="43"/>
      <c r="G44" s="43"/>
      <c r="H44" s="43"/>
      <c r="I44" s="43"/>
      <c r="J44" s="44"/>
    </row>
    <row r="45">
      <c r="A45" s="29" t="s">
        <v>45</v>
      </c>
      <c r="B45" s="30"/>
      <c r="C45" s="31" t="s">
        <v>61</v>
      </c>
      <c r="D45" s="32"/>
      <c r="E45" s="29" t="s">
        <v>108</v>
      </c>
      <c r="F45" s="32"/>
      <c r="G45" s="32"/>
      <c r="H45" s="32"/>
      <c r="I45" s="33">
        <f>SUMIFS(I46:I133,A46:A133,"P")</f>
        <v>0</v>
      </c>
      <c r="J45" s="34"/>
    </row>
    <row r="46">
      <c r="A46" s="35" t="s">
        <v>48</v>
      </c>
      <c r="B46" s="35">
        <v>10</v>
      </c>
      <c r="C46" s="36" t="s">
        <v>152</v>
      </c>
      <c r="D46" s="35" t="s">
        <v>50</v>
      </c>
      <c r="E46" s="37" t="s">
        <v>153</v>
      </c>
      <c r="F46" s="38" t="s">
        <v>116</v>
      </c>
      <c r="G46" s="39">
        <v>1214</v>
      </c>
      <c r="H46" s="40">
        <v>0</v>
      </c>
      <c r="I46" s="40">
        <f>ROUND(G46*H46,P4)</f>
        <v>0</v>
      </c>
      <c r="J46" s="38" t="s">
        <v>63</v>
      </c>
      <c r="O46" s="41">
        <f>I46*0.21</f>
        <v>0</v>
      </c>
      <c r="P46">
        <v>3</v>
      </c>
    </row>
    <row r="47" ht="60">
      <c r="A47" s="35" t="s">
        <v>54</v>
      </c>
      <c r="B47" s="42"/>
      <c r="C47" s="43"/>
      <c r="D47" s="43"/>
      <c r="E47" s="37" t="s">
        <v>154</v>
      </c>
      <c r="F47" s="43"/>
      <c r="G47" s="43"/>
      <c r="H47" s="43"/>
      <c r="I47" s="43"/>
      <c r="J47" s="44"/>
    </row>
    <row r="48" ht="30">
      <c r="A48" s="35" t="s">
        <v>56</v>
      </c>
      <c r="B48" s="42"/>
      <c r="C48" s="43"/>
      <c r="D48" s="43"/>
      <c r="E48" s="45" t="s">
        <v>155</v>
      </c>
      <c r="F48" s="43"/>
      <c r="G48" s="43"/>
      <c r="H48" s="43"/>
      <c r="I48" s="43"/>
      <c r="J48" s="44"/>
    </row>
    <row r="49">
      <c r="A49" s="35" t="s">
        <v>58</v>
      </c>
      <c r="B49" s="42"/>
      <c r="C49" s="43"/>
      <c r="D49" s="43"/>
      <c r="E49" s="37" t="s">
        <v>156</v>
      </c>
      <c r="F49" s="43"/>
      <c r="G49" s="43"/>
      <c r="H49" s="43"/>
      <c r="I49" s="43"/>
      <c r="J49" s="44"/>
    </row>
    <row r="50" ht="30">
      <c r="A50" s="35" t="s">
        <v>48</v>
      </c>
      <c r="B50" s="35">
        <v>11</v>
      </c>
      <c r="C50" s="36" t="s">
        <v>157</v>
      </c>
      <c r="D50" s="35" t="s">
        <v>50</v>
      </c>
      <c r="E50" s="37" t="s">
        <v>158</v>
      </c>
      <c r="F50" s="38" t="s">
        <v>142</v>
      </c>
      <c r="G50" s="39">
        <v>45.200000000000003</v>
      </c>
      <c r="H50" s="40">
        <v>0</v>
      </c>
      <c r="I50" s="40">
        <f>ROUND(G50*H50,P4)</f>
        <v>0</v>
      </c>
      <c r="J50" s="38" t="s">
        <v>63</v>
      </c>
      <c r="O50" s="41">
        <f>I50*0.21</f>
        <v>0</v>
      </c>
      <c r="P50">
        <v>3</v>
      </c>
    </row>
    <row r="51" ht="60">
      <c r="A51" s="35" t="s">
        <v>54</v>
      </c>
      <c r="B51" s="42"/>
      <c r="C51" s="43"/>
      <c r="D51" s="43"/>
      <c r="E51" s="37" t="s">
        <v>159</v>
      </c>
      <c r="F51" s="43"/>
      <c r="G51" s="43"/>
      <c r="H51" s="43"/>
      <c r="I51" s="43"/>
      <c r="J51" s="44"/>
    </row>
    <row r="52" ht="45">
      <c r="A52" s="35" t="s">
        <v>56</v>
      </c>
      <c r="B52" s="42"/>
      <c r="C52" s="43"/>
      <c r="D52" s="43"/>
      <c r="E52" s="45" t="s">
        <v>160</v>
      </c>
      <c r="F52" s="43"/>
      <c r="G52" s="43"/>
      <c r="H52" s="43"/>
      <c r="I52" s="43"/>
      <c r="J52" s="44"/>
    </row>
    <row r="53" ht="90">
      <c r="A53" s="35" t="s">
        <v>58</v>
      </c>
      <c r="B53" s="42"/>
      <c r="C53" s="43"/>
      <c r="D53" s="43"/>
      <c r="E53" s="37" t="s">
        <v>161</v>
      </c>
      <c r="F53" s="43"/>
      <c r="G53" s="43"/>
      <c r="H53" s="43"/>
      <c r="I53" s="43"/>
      <c r="J53" s="44"/>
    </row>
    <row r="54">
      <c r="A54" s="35" t="s">
        <v>48</v>
      </c>
      <c r="B54" s="35">
        <v>12</v>
      </c>
      <c r="C54" s="36" t="s">
        <v>162</v>
      </c>
      <c r="D54" s="35" t="s">
        <v>50</v>
      </c>
      <c r="E54" s="37" t="s">
        <v>163</v>
      </c>
      <c r="F54" s="38" t="s">
        <v>142</v>
      </c>
      <c r="G54" s="39">
        <v>23.91</v>
      </c>
      <c r="H54" s="40">
        <v>0</v>
      </c>
      <c r="I54" s="40">
        <f>ROUND(G54*H54,P4)</f>
        <v>0</v>
      </c>
      <c r="J54" s="38" t="s">
        <v>63</v>
      </c>
      <c r="O54" s="41">
        <f>I54*0.21</f>
        <v>0</v>
      </c>
      <c r="P54">
        <v>3</v>
      </c>
    </row>
    <row r="55" ht="90">
      <c r="A55" s="35" t="s">
        <v>54</v>
      </c>
      <c r="B55" s="42"/>
      <c r="C55" s="43"/>
      <c r="D55" s="43"/>
      <c r="E55" s="37" t="s">
        <v>164</v>
      </c>
      <c r="F55" s="43"/>
      <c r="G55" s="43"/>
      <c r="H55" s="43"/>
      <c r="I55" s="43"/>
      <c r="J55" s="44"/>
    </row>
    <row r="56" ht="30">
      <c r="A56" s="35" t="s">
        <v>56</v>
      </c>
      <c r="B56" s="42"/>
      <c r="C56" s="43"/>
      <c r="D56" s="43"/>
      <c r="E56" s="45" t="s">
        <v>165</v>
      </c>
      <c r="F56" s="43"/>
      <c r="G56" s="43"/>
      <c r="H56" s="43"/>
      <c r="I56" s="43"/>
      <c r="J56" s="44"/>
    </row>
    <row r="57" ht="90">
      <c r="A57" s="35" t="s">
        <v>58</v>
      </c>
      <c r="B57" s="42"/>
      <c r="C57" s="43"/>
      <c r="D57" s="43"/>
      <c r="E57" s="37" t="s">
        <v>161</v>
      </c>
      <c r="F57" s="43"/>
      <c r="G57" s="43"/>
      <c r="H57" s="43"/>
      <c r="I57" s="43"/>
      <c r="J57" s="44"/>
    </row>
    <row r="58">
      <c r="A58" s="35" t="s">
        <v>48</v>
      </c>
      <c r="B58" s="35">
        <v>13</v>
      </c>
      <c r="C58" s="36" t="s">
        <v>166</v>
      </c>
      <c r="D58" s="35" t="s">
        <v>50</v>
      </c>
      <c r="E58" s="37" t="s">
        <v>167</v>
      </c>
      <c r="F58" s="38" t="s">
        <v>168</v>
      </c>
      <c r="G58" s="39">
        <v>132</v>
      </c>
      <c r="H58" s="40">
        <v>0</v>
      </c>
      <c r="I58" s="40">
        <f>ROUND(G58*H58,P4)</f>
        <v>0</v>
      </c>
      <c r="J58" s="38" t="s">
        <v>63</v>
      </c>
      <c r="O58" s="41">
        <f>I58*0.21</f>
        <v>0</v>
      </c>
      <c r="P58">
        <v>3</v>
      </c>
    </row>
    <row r="59" ht="45">
      <c r="A59" s="35" t="s">
        <v>54</v>
      </c>
      <c r="B59" s="42"/>
      <c r="C59" s="43"/>
      <c r="D59" s="43"/>
      <c r="E59" s="37" t="s">
        <v>169</v>
      </c>
      <c r="F59" s="43"/>
      <c r="G59" s="43"/>
      <c r="H59" s="43"/>
      <c r="I59" s="43"/>
      <c r="J59" s="44"/>
    </row>
    <row r="60" ht="30">
      <c r="A60" s="35" t="s">
        <v>56</v>
      </c>
      <c r="B60" s="42"/>
      <c r="C60" s="43"/>
      <c r="D60" s="43"/>
      <c r="E60" s="45" t="s">
        <v>170</v>
      </c>
      <c r="F60" s="43"/>
      <c r="G60" s="43"/>
      <c r="H60" s="43"/>
      <c r="I60" s="43"/>
      <c r="J60" s="44"/>
    </row>
    <row r="61" ht="90">
      <c r="A61" s="35" t="s">
        <v>58</v>
      </c>
      <c r="B61" s="42"/>
      <c r="C61" s="43"/>
      <c r="D61" s="43"/>
      <c r="E61" s="37" t="s">
        <v>161</v>
      </c>
      <c r="F61" s="43"/>
      <c r="G61" s="43"/>
      <c r="H61" s="43"/>
      <c r="I61" s="43"/>
      <c r="J61" s="44"/>
    </row>
    <row r="62">
      <c r="A62" s="35" t="s">
        <v>48</v>
      </c>
      <c r="B62" s="35">
        <v>14</v>
      </c>
      <c r="C62" s="36" t="s">
        <v>171</v>
      </c>
      <c r="D62" s="35" t="s">
        <v>61</v>
      </c>
      <c r="E62" s="37" t="s">
        <v>172</v>
      </c>
      <c r="F62" s="38" t="s">
        <v>142</v>
      </c>
      <c r="G62" s="39">
        <v>418.21100000000001</v>
      </c>
      <c r="H62" s="40">
        <v>0</v>
      </c>
      <c r="I62" s="40">
        <f>ROUND(G62*H62,P4)</f>
        <v>0</v>
      </c>
      <c r="J62" s="38" t="s">
        <v>63</v>
      </c>
      <c r="O62" s="41">
        <f>I62*0.21</f>
        <v>0</v>
      </c>
      <c r="P62">
        <v>3</v>
      </c>
    </row>
    <row r="63" ht="30">
      <c r="A63" s="35" t="s">
        <v>54</v>
      </c>
      <c r="B63" s="42"/>
      <c r="C63" s="43"/>
      <c r="D63" s="43"/>
      <c r="E63" s="37" t="s">
        <v>173</v>
      </c>
      <c r="F63" s="43"/>
      <c r="G63" s="43"/>
      <c r="H63" s="43"/>
      <c r="I63" s="43"/>
      <c r="J63" s="44"/>
    </row>
    <row r="64" ht="105">
      <c r="A64" s="35" t="s">
        <v>56</v>
      </c>
      <c r="B64" s="42"/>
      <c r="C64" s="43"/>
      <c r="D64" s="43"/>
      <c r="E64" s="45" t="s">
        <v>174</v>
      </c>
      <c r="F64" s="43"/>
      <c r="G64" s="43"/>
      <c r="H64" s="43"/>
      <c r="I64" s="43"/>
      <c r="J64" s="44"/>
    </row>
    <row r="65" ht="90">
      <c r="A65" s="35" t="s">
        <v>58</v>
      </c>
      <c r="B65" s="42"/>
      <c r="C65" s="43"/>
      <c r="D65" s="43"/>
      <c r="E65" s="37" t="s">
        <v>161</v>
      </c>
      <c r="F65" s="43"/>
      <c r="G65" s="43"/>
      <c r="H65" s="43"/>
      <c r="I65" s="43"/>
      <c r="J65" s="44"/>
    </row>
    <row r="66">
      <c r="A66" s="35" t="s">
        <v>48</v>
      </c>
      <c r="B66" s="35">
        <v>15</v>
      </c>
      <c r="C66" s="36" t="s">
        <v>171</v>
      </c>
      <c r="D66" s="35" t="s">
        <v>66</v>
      </c>
      <c r="E66" s="37" t="s">
        <v>172</v>
      </c>
      <c r="F66" s="38" t="s">
        <v>142</v>
      </c>
      <c r="G66" s="39">
        <v>5.4080000000000004</v>
      </c>
      <c r="H66" s="40">
        <v>0</v>
      </c>
      <c r="I66" s="40">
        <f>ROUND(G66*H66,P4)</f>
        <v>0</v>
      </c>
      <c r="J66" s="38" t="s">
        <v>63</v>
      </c>
      <c r="O66" s="41">
        <f>I66*0.21</f>
        <v>0</v>
      </c>
      <c r="P66">
        <v>3</v>
      </c>
    </row>
    <row r="67" ht="45">
      <c r="A67" s="35" t="s">
        <v>54</v>
      </c>
      <c r="B67" s="42"/>
      <c r="C67" s="43"/>
      <c r="D67" s="43"/>
      <c r="E67" s="37" t="s">
        <v>175</v>
      </c>
      <c r="F67" s="43"/>
      <c r="G67" s="43"/>
      <c r="H67" s="43"/>
      <c r="I67" s="43"/>
      <c r="J67" s="44"/>
    </row>
    <row r="68" ht="30">
      <c r="A68" s="35" t="s">
        <v>56</v>
      </c>
      <c r="B68" s="42"/>
      <c r="C68" s="43"/>
      <c r="D68" s="43"/>
      <c r="E68" s="45" t="s">
        <v>176</v>
      </c>
      <c r="F68" s="43"/>
      <c r="G68" s="43"/>
      <c r="H68" s="43"/>
      <c r="I68" s="43"/>
      <c r="J68" s="44"/>
    </row>
    <row r="69" ht="90">
      <c r="A69" s="35" t="s">
        <v>58</v>
      </c>
      <c r="B69" s="42"/>
      <c r="C69" s="43"/>
      <c r="D69" s="43"/>
      <c r="E69" s="37" t="s">
        <v>161</v>
      </c>
      <c r="F69" s="43"/>
      <c r="G69" s="43"/>
      <c r="H69" s="43"/>
      <c r="I69" s="43"/>
      <c r="J69" s="44"/>
    </row>
    <row r="70">
      <c r="A70" s="35" t="s">
        <v>48</v>
      </c>
      <c r="B70" s="35">
        <v>16</v>
      </c>
      <c r="C70" s="36" t="s">
        <v>177</v>
      </c>
      <c r="D70" s="35" t="s">
        <v>50</v>
      </c>
      <c r="E70" s="37" t="s">
        <v>178</v>
      </c>
      <c r="F70" s="38" t="s">
        <v>168</v>
      </c>
      <c r="G70" s="39">
        <v>1430</v>
      </c>
      <c r="H70" s="40">
        <v>0</v>
      </c>
      <c r="I70" s="40">
        <f>ROUND(G70*H70,P4)</f>
        <v>0</v>
      </c>
      <c r="J70" s="38" t="s">
        <v>63</v>
      </c>
      <c r="O70" s="41">
        <f>I70*0.21</f>
        <v>0</v>
      </c>
      <c r="P70">
        <v>3</v>
      </c>
    </row>
    <row r="71" ht="30">
      <c r="A71" s="35" t="s">
        <v>54</v>
      </c>
      <c r="B71" s="42"/>
      <c r="C71" s="43"/>
      <c r="D71" s="43"/>
      <c r="E71" s="37" t="s">
        <v>179</v>
      </c>
      <c r="F71" s="43"/>
      <c r="G71" s="43"/>
      <c r="H71" s="43"/>
      <c r="I71" s="43"/>
      <c r="J71" s="44"/>
    </row>
    <row r="72" ht="45">
      <c r="A72" s="35" t="s">
        <v>56</v>
      </c>
      <c r="B72" s="42"/>
      <c r="C72" s="43"/>
      <c r="D72" s="43"/>
      <c r="E72" s="45" t="s">
        <v>180</v>
      </c>
      <c r="F72" s="43"/>
      <c r="G72" s="43"/>
      <c r="H72" s="43"/>
      <c r="I72" s="43"/>
      <c r="J72" s="44"/>
    </row>
    <row r="73" ht="30">
      <c r="A73" s="35" t="s">
        <v>58</v>
      </c>
      <c r="B73" s="42"/>
      <c r="C73" s="43"/>
      <c r="D73" s="43"/>
      <c r="E73" s="37" t="s">
        <v>181</v>
      </c>
      <c r="F73" s="43"/>
      <c r="G73" s="43"/>
      <c r="H73" s="43"/>
      <c r="I73" s="43"/>
      <c r="J73" s="44"/>
    </row>
    <row r="74">
      <c r="A74" s="35" t="s">
        <v>48</v>
      </c>
      <c r="B74" s="35">
        <v>17</v>
      </c>
      <c r="C74" s="36" t="s">
        <v>182</v>
      </c>
      <c r="D74" s="35" t="s">
        <v>50</v>
      </c>
      <c r="E74" s="37" t="s">
        <v>183</v>
      </c>
      <c r="F74" s="38" t="s">
        <v>168</v>
      </c>
      <c r="G74" s="39">
        <v>245</v>
      </c>
      <c r="H74" s="40">
        <v>0</v>
      </c>
      <c r="I74" s="40">
        <f>ROUND(G74*H74,P4)</f>
        <v>0</v>
      </c>
      <c r="J74" s="38" t="s">
        <v>63</v>
      </c>
      <c r="O74" s="41">
        <f>I74*0.21</f>
        <v>0</v>
      </c>
      <c r="P74">
        <v>3</v>
      </c>
    </row>
    <row r="75" ht="75">
      <c r="A75" s="35" t="s">
        <v>54</v>
      </c>
      <c r="B75" s="42"/>
      <c r="C75" s="43"/>
      <c r="D75" s="43"/>
      <c r="E75" s="37" t="s">
        <v>184</v>
      </c>
      <c r="F75" s="43"/>
      <c r="G75" s="43"/>
      <c r="H75" s="43"/>
      <c r="I75" s="43"/>
      <c r="J75" s="44"/>
    </row>
    <row r="76" ht="30">
      <c r="A76" s="35" t="s">
        <v>56</v>
      </c>
      <c r="B76" s="42"/>
      <c r="C76" s="43"/>
      <c r="D76" s="43"/>
      <c r="E76" s="45" t="s">
        <v>185</v>
      </c>
      <c r="F76" s="43"/>
      <c r="G76" s="43"/>
      <c r="H76" s="43"/>
      <c r="I76" s="43"/>
      <c r="J76" s="44"/>
    </row>
    <row r="77" ht="30">
      <c r="A77" s="35" t="s">
        <v>58</v>
      </c>
      <c r="B77" s="42"/>
      <c r="C77" s="43"/>
      <c r="D77" s="43"/>
      <c r="E77" s="37" t="s">
        <v>181</v>
      </c>
      <c r="F77" s="43"/>
      <c r="G77" s="43"/>
      <c r="H77" s="43"/>
      <c r="I77" s="43"/>
      <c r="J77" s="44"/>
    </row>
    <row r="78">
      <c r="A78" s="35" t="s">
        <v>48</v>
      </c>
      <c r="B78" s="35">
        <v>18</v>
      </c>
      <c r="C78" s="36" t="s">
        <v>186</v>
      </c>
      <c r="D78" s="35" t="s">
        <v>50</v>
      </c>
      <c r="E78" s="37" t="s">
        <v>187</v>
      </c>
      <c r="F78" s="38" t="s">
        <v>142</v>
      </c>
      <c r="G78" s="39">
        <v>14.952</v>
      </c>
      <c r="H78" s="40">
        <v>0</v>
      </c>
      <c r="I78" s="40">
        <f>ROUND(G78*H78,P4)</f>
        <v>0</v>
      </c>
      <c r="J78" s="38" t="s">
        <v>53</v>
      </c>
      <c r="O78" s="41">
        <f>I78*0.21</f>
        <v>0</v>
      </c>
      <c r="P78">
        <v>3</v>
      </c>
    </row>
    <row r="79" ht="45">
      <c r="A79" s="35" t="s">
        <v>54</v>
      </c>
      <c r="B79" s="42"/>
      <c r="C79" s="43"/>
      <c r="D79" s="43"/>
      <c r="E79" s="37" t="s">
        <v>188</v>
      </c>
      <c r="F79" s="43"/>
      <c r="G79" s="43"/>
      <c r="H79" s="43"/>
      <c r="I79" s="43"/>
      <c r="J79" s="44"/>
    </row>
    <row r="80" ht="30">
      <c r="A80" s="35" t="s">
        <v>56</v>
      </c>
      <c r="B80" s="42"/>
      <c r="C80" s="43"/>
      <c r="D80" s="43"/>
      <c r="E80" s="45" t="s">
        <v>189</v>
      </c>
      <c r="F80" s="43"/>
      <c r="G80" s="43"/>
      <c r="H80" s="43"/>
      <c r="I80" s="43"/>
      <c r="J80" s="44"/>
    </row>
    <row r="81" ht="105">
      <c r="A81" s="35" t="s">
        <v>58</v>
      </c>
      <c r="B81" s="42"/>
      <c r="C81" s="43"/>
      <c r="D81" s="43"/>
      <c r="E81" s="37" t="s">
        <v>190</v>
      </c>
      <c r="F81" s="43"/>
      <c r="G81" s="43"/>
      <c r="H81" s="43"/>
      <c r="I81" s="43"/>
      <c r="J81" s="44"/>
    </row>
    <row r="82">
      <c r="A82" s="35" t="s">
        <v>48</v>
      </c>
      <c r="B82" s="35">
        <v>19</v>
      </c>
      <c r="C82" s="36" t="s">
        <v>191</v>
      </c>
      <c r="D82" s="35"/>
      <c r="E82" s="37" t="s">
        <v>192</v>
      </c>
      <c r="F82" s="38" t="s">
        <v>142</v>
      </c>
      <c r="G82" s="39">
        <v>97.340000000000003</v>
      </c>
      <c r="H82" s="40">
        <v>0</v>
      </c>
      <c r="I82" s="40">
        <f>ROUND(G82*H82,P4)</f>
        <v>0</v>
      </c>
      <c r="J82" s="38" t="s">
        <v>63</v>
      </c>
      <c r="O82" s="41">
        <f>I82*0.21</f>
        <v>0</v>
      </c>
      <c r="P82">
        <v>3</v>
      </c>
    </row>
    <row r="83" ht="45">
      <c r="A83" s="35" t="s">
        <v>54</v>
      </c>
      <c r="B83" s="42"/>
      <c r="C83" s="43"/>
      <c r="D83" s="43"/>
      <c r="E83" s="37" t="s">
        <v>193</v>
      </c>
      <c r="F83" s="43"/>
      <c r="G83" s="43"/>
      <c r="H83" s="43"/>
      <c r="I83" s="43"/>
      <c r="J83" s="44"/>
    </row>
    <row r="84" ht="45">
      <c r="A84" s="35" t="s">
        <v>56</v>
      </c>
      <c r="B84" s="42"/>
      <c r="C84" s="43"/>
      <c r="D84" s="43"/>
      <c r="E84" s="45" t="s">
        <v>194</v>
      </c>
      <c r="F84" s="43"/>
      <c r="G84" s="43"/>
      <c r="H84" s="43"/>
      <c r="I84" s="43"/>
      <c r="J84" s="44"/>
    </row>
    <row r="85" ht="409.5">
      <c r="A85" s="35" t="s">
        <v>58</v>
      </c>
      <c r="B85" s="42"/>
      <c r="C85" s="43"/>
      <c r="D85" s="43"/>
      <c r="E85" s="37" t="s">
        <v>195</v>
      </c>
      <c r="F85" s="43"/>
      <c r="G85" s="43"/>
      <c r="H85" s="43"/>
      <c r="I85" s="43"/>
      <c r="J85" s="44"/>
    </row>
    <row r="86">
      <c r="A86" s="35" t="s">
        <v>48</v>
      </c>
      <c r="B86" s="35">
        <v>20</v>
      </c>
      <c r="C86" s="36" t="s">
        <v>196</v>
      </c>
      <c r="D86" s="35" t="s">
        <v>50</v>
      </c>
      <c r="E86" s="37" t="s">
        <v>197</v>
      </c>
      <c r="F86" s="38" t="s">
        <v>142</v>
      </c>
      <c r="G86" s="39">
        <v>288.75</v>
      </c>
      <c r="H86" s="40">
        <v>0</v>
      </c>
      <c r="I86" s="40">
        <f>ROUND(G86*H86,P4)</f>
        <v>0</v>
      </c>
      <c r="J86" s="38" t="s">
        <v>63</v>
      </c>
      <c r="O86" s="41">
        <f>I86*0.21</f>
        <v>0</v>
      </c>
      <c r="P86">
        <v>3</v>
      </c>
    </row>
    <row r="87" ht="30">
      <c r="A87" s="35" t="s">
        <v>54</v>
      </c>
      <c r="B87" s="42"/>
      <c r="C87" s="43"/>
      <c r="D87" s="43"/>
      <c r="E87" s="37" t="s">
        <v>198</v>
      </c>
      <c r="F87" s="43"/>
      <c r="G87" s="43"/>
      <c r="H87" s="43"/>
      <c r="I87" s="43"/>
      <c r="J87" s="44"/>
    </row>
    <row r="88" ht="75">
      <c r="A88" s="35" t="s">
        <v>56</v>
      </c>
      <c r="B88" s="42"/>
      <c r="C88" s="43"/>
      <c r="D88" s="43"/>
      <c r="E88" s="45" t="s">
        <v>199</v>
      </c>
      <c r="F88" s="43"/>
      <c r="G88" s="43"/>
      <c r="H88" s="43"/>
      <c r="I88" s="43"/>
      <c r="J88" s="44"/>
    </row>
    <row r="89" ht="390">
      <c r="A89" s="35" t="s">
        <v>58</v>
      </c>
      <c r="B89" s="42"/>
      <c r="C89" s="43"/>
      <c r="D89" s="43"/>
      <c r="E89" s="37" t="s">
        <v>200</v>
      </c>
      <c r="F89" s="43"/>
      <c r="G89" s="43"/>
      <c r="H89" s="43"/>
      <c r="I89" s="43"/>
      <c r="J89" s="44"/>
    </row>
    <row r="90">
      <c r="A90" s="35" t="s">
        <v>48</v>
      </c>
      <c r="B90" s="35">
        <v>21</v>
      </c>
      <c r="C90" s="36" t="s">
        <v>201</v>
      </c>
      <c r="D90" s="35" t="s">
        <v>61</v>
      </c>
      <c r="E90" s="37" t="s">
        <v>202</v>
      </c>
      <c r="F90" s="38" t="s">
        <v>142</v>
      </c>
      <c r="G90" s="39">
        <v>97.340000000000003</v>
      </c>
      <c r="H90" s="40">
        <v>0</v>
      </c>
      <c r="I90" s="40">
        <f>ROUND(G90*H90,P4)</f>
        <v>0</v>
      </c>
      <c r="J90" s="38" t="s">
        <v>63</v>
      </c>
      <c r="O90" s="41">
        <f>I90*0.21</f>
        <v>0</v>
      </c>
      <c r="P90">
        <v>3</v>
      </c>
    </row>
    <row r="91" ht="30">
      <c r="A91" s="35" t="s">
        <v>54</v>
      </c>
      <c r="B91" s="42"/>
      <c r="C91" s="43"/>
      <c r="D91" s="43"/>
      <c r="E91" s="37" t="s">
        <v>203</v>
      </c>
      <c r="F91" s="43"/>
      <c r="G91" s="43"/>
      <c r="H91" s="43"/>
      <c r="I91" s="43"/>
      <c r="J91" s="44"/>
    </row>
    <row r="92" ht="30">
      <c r="A92" s="35" t="s">
        <v>56</v>
      </c>
      <c r="B92" s="42"/>
      <c r="C92" s="43"/>
      <c r="D92" s="43"/>
      <c r="E92" s="45" t="s">
        <v>204</v>
      </c>
      <c r="F92" s="43"/>
      <c r="G92" s="43"/>
      <c r="H92" s="43"/>
      <c r="I92" s="43"/>
      <c r="J92" s="44"/>
    </row>
    <row r="93" ht="345">
      <c r="A93" s="35" t="s">
        <v>58</v>
      </c>
      <c r="B93" s="42"/>
      <c r="C93" s="43"/>
      <c r="D93" s="43"/>
      <c r="E93" s="37" t="s">
        <v>205</v>
      </c>
      <c r="F93" s="43"/>
      <c r="G93" s="43"/>
      <c r="H93" s="43"/>
      <c r="I93" s="43"/>
      <c r="J93" s="44"/>
    </row>
    <row r="94">
      <c r="A94" s="35" t="s">
        <v>48</v>
      </c>
      <c r="B94" s="35">
        <v>22</v>
      </c>
      <c r="C94" s="36" t="s">
        <v>201</v>
      </c>
      <c r="D94" s="35" t="s">
        <v>66</v>
      </c>
      <c r="E94" s="37" t="s">
        <v>202</v>
      </c>
      <c r="F94" s="38" t="s">
        <v>142</v>
      </c>
      <c r="G94" s="39">
        <v>1.71</v>
      </c>
      <c r="H94" s="40">
        <v>0</v>
      </c>
      <c r="I94" s="40">
        <f>ROUND(G94*H94,P4)</f>
        <v>0</v>
      </c>
      <c r="J94" s="38" t="s">
        <v>63</v>
      </c>
      <c r="O94" s="41">
        <f>I94*0.21</f>
        <v>0</v>
      </c>
      <c r="P94">
        <v>3</v>
      </c>
    </row>
    <row r="95" ht="30">
      <c r="A95" s="35" t="s">
        <v>54</v>
      </c>
      <c r="B95" s="42"/>
      <c r="C95" s="43"/>
      <c r="D95" s="43"/>
      <c r="E95" s="37" t="s">
        <v>206</v>
      </c>
      <c r="F95" s="43"/>
      <c r="G95" s="43"/>
      <c r="H95" s="43"/>
      <c r="I95" s="43"/>
      <c r="J95" s="44"/>
    </row>
    <row r="96" ht="75">
      <c r="A96" s="35" t="s">
        <v>56</v>
      </c>
      <c r="B96" s="42"/>
      <c r="C96" s="43"/>
      <c r="D96" s="43"/>
      <c r="E96" s="45" t="s">
        <v>207</v>
      </c>
      <c r="F96" s="43"/>
      <c r="G96" s="43"/>
      <c r="H96" s="43"/>
      <c r="I96" s="43"/>
      <c r="J96" s="44"/>
    </row>
    <row r="97" ht="345">
      <c r="A97" s="35" t="s">
        <v>58</v>
      </c>
      <c r="B97" s="42"/>
      <c r="C97" s="43"/>
      <c r="D97" s="43"/>
      <c r="E97" s="37" t="s">
        <v>205</v>
      </c>
      <c r="F97" s="43"/>
      <c r="G97" s="43"/>
      <c r="H97" s="43"/>
      <c r="I97" s="43"/>
      <c r="J97" s="44"/>
    </row>
    <row r="98">
      <c r="A98" s="35" t="s">
        <v>48</v>
      </c>
      <c r="B98" s="35">
        <v>23</v>
      </c>
      <c r="C98" s="36" t="s">
        <v>208</v>
      </c>
      <c r="D98" s="35" t="s">
        <v>50</v>
      </c>
      <c r="E98" s="37" t="s">
        <v>209</v>
      </c>
      <c r="F98" s="38" t="s">
        <v>142</v>
      </c>
      <c r="G98" s="39">
        <v>97.340000000000003</v>
      </c>
      <c r="H98" s="40">
        <v>0</v>
      </c>
      <c r="I98" s="40">
        <f>ROUND(G98*H98,P4)</f>
        <v>0</v>
      </c>
      <c r="J98" s="38" t="s">
        <v>63</v>
      </c>
      <c r="O98" s="41">
        <f>I98*0.21</f>
        <v>0</v>
      </c>
      <c r="P98">
        <v>3</v>
      </c>
    </row>
    <row r="99">
      <c r="A99" s="35" t="s">
        <v>54</v>
      </c>
      <c r="B99" s="42"/>
      <c r="C99" s="43"/>
      <c r="D99" s="43"/>
      <c r="E99" s="37" t="s">
        <v>210</v>
      </c>
      <c r="F99" s="43"/>
      <c r="G99" s="43"/>
      <c r="H99" s="43"/>
      <c r="I99" s="43"/>
      <c r="J99" s="44"/>
    </row>
    <row r="100" ht="30">
      <c r="A100" s="35" t="s">
        <v>56</v>
      </c>
      <c r="B100" s="42"/>
      <c r="C100" s="43"/>
      <c r="D100" s="43"/>
      <c r="E100" s="45" t="s">
        <v>211</v>
      </c>
      <c r="F100" s="43"/>
      <c r="G100" s="43"/>
      <c r="H100" s="43"/>
      <c r="I100" s="43"/>
      <c r="J100" s="44"/>
    </row>
    <row r="101" ht="240">
      <c r="A101" s="35" t="s">
        <v>58</v>
      </c>
      <c r="B101" s="42"/>
      <c r="C101" s="43"/>
      <c r="D101" s="43"/>
      <c r="E101" s="37" t="s">
        <v>212</v>
      </c>
      <c r="F101" s="43"/>
      <c r="G101" s="43"/>
      <c r="H101" s="43"/>
      <c r="I101" s="43"/>
      <c r="J101" s="44"/>
    </row>
    <row r="102">
      <c r="A102" s="35" t="s">
        <v>48</v>
      </c>
      <c r="B102" s="35">
        <v>24</v>
      </c>
      <c r="C102" s="36" t="s">
        <v>213</v>
      </c>
      <c r="D102" s="35"/>
      <c r="E102" s="37" t="s">
        <v>214</v>
      </c>
      <c r="F102" s="38" t="s">
        <v>142</v>
      </c>
      <c r="G102" s="39">
        <v>70.590000000000003</v>
      </c>
      <c r="H102" s="40">
        <v>0</v>
      </c>
      <c r="I102" s="40">
        <f>ROUND(G102*H102,P4)</f>
        <v>0</v>
      </c>
      <c r="J102" s="38" t="s">
        <v>63</v>
      </c>
      <c r="O102" s="41">
        <f>I102*0.21</f>
        <v>0</v>
      </c>
      <c r="P102">
        <v>3</v>
      </c>
    </row>
    <row r="103" ht="30">
      <c r="A103" s="35" t="s">
        <v>54</v>
      </c>
      <c r="B103" s="42"/>
      <c r="C103" s="43"/>
      <c r="D103" s="43"/>
      <c r="E103" s="37" t="s">
        <v>215</v>
      </c>
      <c r="F103" s="43"/>
      <c r="G103" s="43"/>
      <c r="H103" s="43"/>
      <c r="I103" s="43"/>
      <c r="J103" s="44"/>
    </row>
    <row r="104" ht="30">
      <c r="A104" s="35" t="s">
        <v>56</v>
      </c>
      <c r="B104" s="42"/>
      <c r="C104" s="43"/>
      <c r="D104" s="43"/>
      <c r="E104" s="45" t="s">
        <v>216</v>
      </c>
      <c r="F104" s="43"/>
      <c r="G104" s="43"/>
      <c r="H104" s="43"/>
      <c r="I104" s="43"/>
      <c r="J104" s="44"/>
    </row>
    <row r="105" ht="375">
      <c r="A105" s="35" t="s">
        <v>58</v>
      </c>
      <c r="B105" s="42"/>
      <c r="C105" s="43"/>
      <c r="D105" s="43"/>
      <c r="E105" s="37" t="s">
        <v>217</v>
      </c>
      <c r="F105" s="43"/>
      <c r="G105" s="43"/>
      <c r="H105" s="43"/>
      <c r="I105" s="43"/>
      <c r="J105" s="44"/>
    </row>
    <row r="106">
      <c r="A106" s="35" t="s">
        <v>48</v>
      </c>
      <c r="B106" s="35">
        <v>25</v>
      </c>
      <c r="C106" s="36" t="s">
        <v>218</v>
      </c>
      <c r="D106" s="35" t="s">
        <v>50</v>
      </c>
      <c r="E106" s="37" t="s">
        <v>219</v>
      </c>
      <c r="F106" s="38" t="s">
        <v>142</v>
      </c>
      <c r="G106" s="39">
        <v>9.4000000000000004</v>
      </c>
      <c r="H106" s="40">
        <v>0</v>
      </c>
      <c r="I106" s="40">
        <f>ROUND(G106*H106,P4)</f>
        <v>0</v>
      </c>
      <c r="J106" s="38" t="s">
        <v>63</v>
      </c>
      <c r="O106" s="41">
        <f>I106*0.21</f>
        <v>0</v>
      </c>
      <c r="P106">
        <v>3</v>
      </c>
    </row>
    <row r="107" ht="30">
      <c r="A107" s="35" t="s">
        <v>54</v>
      </c>
      <c r="B107" s="42"/>
      <c r="C107" s="43"/>
      <c r="D107" s="43"/>
      <c r="E107" s="37" t="s">
        <v>220</v>
      </c>
      <c r="F107" s="43"/>
      <c r="G107" s="43"/>
      <c r="H107" s="43"/>
      <c r="I107" s="43"/>
      <c r="J107" s="44"/>
    </row>
    <row r="108" ht="30">
      <c r="A108" s="35" t="s">
        <v>56</v>
      </c>
      <c r="B108" s="42"/>
      <c r="C108" s="43"/>
      <c r="D108" s="43"/>
      <c r="E108" s="45" t="s">
        <v>221</v>
      </c>
      <c r="F108" s="43"/>
      <c r="G108" s="43"/>
      <c r="H108" s="43"/>
      <c r="I108" s="43"/>
      <c r="J108" s="44"/>
    </row>
    <row r="109" ht="315">
      <c r="A109" s="35" t="s">
        <v>58</v>
      </c>
      <c r="B109" s="42"/>
      <c r="C109" s="43"/>
      <c r="D109" s="43"/>
      <c r="E109" s="37" t="s">
        <v>222</v>
      </c>
      <c r="F109" s="43"/>
      <c r="G109" s="43"/>
      <c r="H109" s="43"/>
      <c r="I109" s="43"/>
      <c r="J109" s="44"/>
    </row>
    <row r="110">
      <c r="A110" s="35" t="s">
        <v>48</v>
      </c>
      <c r="B110" s="35">
        <v>26</v>
      </c>
      <c r="C110" s="36" t="s">
        <v>223</v>
      </c>
      <c r="D110" s="35" t="s">
        <v>50</v>
      </c>
      <c r="E110" s="37" t="s">
        <v>224</v>
      </c>
      <c r="F110" s="38" t="s">
        <v>142</v>
      </c>
      <c r="G110" s="39">
        <v>11.5</v>
      </c>
      <c r="H110" s="40">
        <v>0</v>
      </c>
      <c r="I110" s="40">
        <f>ROUND(G110*H110,P4)</f>
        <v>0</v>
      </c>
      <c r="J110" s="38" t="s">
        <v>63</v>
      </c>
      <c r="O110" s="41">
        <f>I110*0.21</f>
        <v>0</v>
      </c>
      <c r="P110">
        <v>3</v>
      </c>
    </row>
    <row r="111">
      <c r="A111" s="35" t="s">
        <v>54</v>
      </c>
      <c r="B111" s="42"/>
      <c r="C111" s="43"/>
      <c r="D111" s="43"/>
      <c r="E111" s="37" t="s">
        <v>225</v>
      </c>
      <c r="F111" s="43"/>
      <c r="G111" s="43"/>
      <c r="H111" s="43"/>
      <c r="I111" s="43"/>
      <c r="J111" s="44"/>
    </row>
    <row r="112" ht="30">
      <c r="A112" s="35" t="s">
        <v>56</v>
      </c>
      <c r="B112" s="42"/>
      <c r="C112" s="43"/>
      <c r="D112" s="43"/>
      <c r="E112" s="45" t="s">
        <v>226</v>
      </c>
      <c r="F112" s="43"/>
      <c r="G112" s="43"/>
      <c r="H112" s="43"/>
      <c r="I112" s="43"/>
      <c r="J112" s="44"/>
    </row>
    <row r="113" ht="300">
      <c r="A113" s="35" t="s">
        <v>58</v>
      </c>
      <c r="B113" s="42"/>
      <c r="C113" s="43"/>
      <c r="D113" s="43"/>
      <c r="E113" s="37" t="s">
        <v>227</v>
      </c>
      <c r="F113" s="43"/>
      <c r="G113" s="43"/>
      <c r="H113" s="43"/>
      <c r="I113" s="43"/>
      <c r="J113" s="44"/>
    </row>
    <row r="114">
      <c r="A114" s="35" t="s">
        <v>48</v>
      </c>
      <c r="B114" s="35">
        <v>27</v>
      </c>
      <c r="C114" s="36" t="s">
        <v>228</v>
      </c>
      <c r="D114" s="35" t="s">
        <v>50</v>
      </c>
      <c r="E114" s="37" t="s">
        <v>229</v>
      </c>
      <c r="F114" s="38" t="s">
        <v>116</v>
      </c>
      <c r="G114" s="39">
        <v>86.599999999999994</v>
      </c>
      <c r="H114" s="40">
        <v>0</v>
      </c>
      <c r="I114" s="40">
        <f>ROUND(G114*H114,P4)</f>
        <v>0</v>
      </c>
      <c r="J114" s="38" t="s">
        <v>63</v>
      </c>
      <c r="O114" s="41">
        <f>I114*0.21</f>
        <v>0</v>
      </c>
      <c r="P114">
        <v>3</v>
      </c>
    </row>
    <row r="115">
      <c r="A115" s="35" t="s">
        <v>54</v>
      </c>
      <c r="B115" s="42"/>
      <c r="C115" s="43"/>
      <c r="D115" s="43"/>
      <c r="E115" s="37" t="s">
        <v>230</v>
      </c>
      <c r="F115" s="43"/>
      <c r="G115" s="43"/>
      <c r="H115" s="43"/>
      <c r="I115" s="43"/>
      <c r="J115" s="44"/>
    </row>
    <row r="116" ht="30">
      <c r="A116" s="35" t="s">
        <v>56</v>
      </c>
      <c r="B116" s="42"/>
      <c r="C116" s="43"/>
      <c r="D116" s="43"/>
      <c r="E116" s="45" t="s">
        <v>231</v>
      </c>
      <c r="F116" s="43"/>
      <c r="G116" s="43"/>
      <c r="H116" s="43"/>
      <c r="I116" s="43"/>
      <c r="J116" s="44"/>
    </row>
    <row r="117" ht="30">
      <c r="A117" s="35" t="s">
        <v>58</v>
      </c>
      <c r="B117" s="42"/>
      <c r="C117" s="43"/>
      <c r="D117" s="43"/>
      <c r="E117" s="37" t="s">
        <v>232</v>
      </c>
      <c r="F117" s="43"/>
      <c r="G117" s="43"/>
      <c r="H117" s="43"/>
      <c r="I117" s="43"/>
      <c r="J117" s="44"/>
    </row>
    <row r="118">
      <c r="A118" s="35" t="s">
        <v>48</v>
      </c>
      <c r="B118" s="35">
        <v>28</v>
      </c>
      <c r="C118" s="36" t="s">
        <v>233</v>
      </c>
      <c r="D118" s="35" t="s">
        <v>50</v>
      </c>
      <c r="E118" s="37" t="s">
        <v>234</v>
      </c>
      <c r="F118" s="38" t="s">
        <v>116</v>
      </c>
      <c r="G118" s="39">
        <v>1202</v>
      </c>
      <c r="H118" s="40">
        <v>0</v>
      </c>
      <c r="I118" s="40">
        <f>ROUND(G118*H118,P4)</f>
        <v>0</v>
      </c>
      <c r="J118" s="38" t="s">
        <v>63</v>
      </c>
      <c r="O118" s="41">
        <f>I118*0.21</f>
        <v>0</v>
      </c>
      <c r="P118">
        <v>3</v>
      </c>
    </row>
    <row r="119" ht="30">
      <c r="A119" s="35" t="s">
        <v>54</v>
      </c>
      <c r="B119" s="42"/>
      <c r="C119" s="43"/>
      <c r="D119" s="43"/>
      <c r="E119" s="37" t="s">
        <v>235</v>
      </c>
      <c r="F119" s="43"/>
      <c r="G119" s="43"/>
      <c r="H119" s="43"/>
      <c r="I119" s="43"/>
      <c r="J119" s="44"/>
    </row>
    <row r="120" ht="30">
      <c r="A120" s="35" t="s">
        <v>56</v>
      </c>
      <c r="B120" s="42"/>
      <c r="C120" s="43"/>
      <c r="D120" s="43"/>
      <c r="E120" s="45" t="s">
        <v>236</v>
      </c>
      <c r="F120" s="43"/>
      <c r="G120" s="43"/>
      <c r="H120" s="43"/>
      <c r="I120" s="43"/>
      <c r="J120" s="44"/>
    </row>
    <row r="121" ht="45">
      <c r="A121" s="35" t="s">
        <v>58</v>
      </c>
      <c r="B121" s="42"/>
      <c r="C121" s="43"/>
      <c r="D121" s="43"/>
      <c r="E121" s="37" t="s">
        <v>237</v>
      </c>
      <c r="F121" s="43"/>
      <c r="G121" s="43"/>
      <c r="H121" s="43"/>
      <c r="I121" s="43"/>
      <c r="J121" s="44"/>
    </row>
    <row r="122">
      <c r="A122" s="35" t="s">
        <v>48</v>
      </c>
      <c r="B122" s="35">
        <v>29</v>
      </c>
      <c r="C122" s="36" t="s">
        <v>238</v>
      </c>
      <c r="D122" s="35" t="s">
        <v>50</v>
      </c>
      <c r="E122" s="37" t="s">
        <v>239</v>
      </c>
      <c r="F122" s="38" t="s">
        <v>116</v>
      </c>
      <c r="G122" s="39">
        <v>1202</v>
      </c>
      <c r="H122" s="40">
        <v>0</v>
      </c>
      <c r="I122" s="40">
        <f>ROUND(G122*H122,P4)</f>
        <v>0</v>
      </c>
      <c r="J122" s="38" t="s">
        <v>63</v>
      </c>
      <c r="O122" s="41">
        <f>I122*0.21</f>
        <v>0</v>
      </c>
      <c r="P122">
        <v>3</v>
      </c>
    </row>
    <row r="123">
      <c r="A123" s="35" t="s">
        <v>54</v>
      </c>
      <c r="B123" s="42"/>
      <c r="C123" s="43"/>
      <c r="D123" s="43"/>
      <c r="E123" s="37" t="s">
        <v>230</v>
      </c>
      <c r="F123" s="43"/>
      <c r="G123" s="43"/>
      <c r="H123" s="43"/>
      <c r="I123" s="43"/>
      <c r="J123" s="44"/>
    </row>
    <row r="124" ht="30">
      <c r="A124" s="35" t="s">
        <v>56</v>
      </c>
      <c r="B124" s="42"/>
      <c r="C124" s="43"/>
      <c r="D124" s="43"/>
      <c r="E124" s="45" t="s">
        <v>240</v>
      </c>
      <c r="F124" s="43"/>
      <c r="G124" s="43"/>
      <c r="H124" s="43"/>
      <c r="I124" s="43"/>
      <c r="J124" s="44"/>
    </row>
    <row r="125" ht="30">
      <c r="A125" s="35" t="s">
        <v>58</v>
      </c>
      <c r="B125" s="42"/>
      <c r="C125" s="43"/>
      <c r="D125" s="43"/>
      <c r="E125" s="37" t="s">
        <v>241</v>
      </c>
      <c r="F125" s="43"/>
      <c r="G125" s="43"/>
      <c r="H125" s="43"/>
      <c r="I125" s="43"/>
      <c r="J125" s="44"/>
    </row>
    <row r="126">
      <c r="A126" s="35" t="s">
        <v>48</v>
      </c>
      <c r="B126" s="35">
        <v>30</v>
      </c>
      <c r="C126" s="36" t="s">
        <v>242</v>
      </c>
      <c r="D126" s="35" t="s">
        <v>50</v>
      </c>
      <c r="E126" s="37" t="s">
        <v>243</v>
      </c>
      <c r="F126" s="38" t="s">
        <v>116</v>
      </c>
      <c r="G126" s="39">
        <v>4808</v>
      </c>
      <c r="H126" s="40">
        <v>0</v>
      </c>
      <c r="I126" s="40">
        <f>ROUND(G126*H126,P4)</f>
        <v>0</v>
      </c>
      <c r="J126" s="38" t="s">
        <v>63</v>
      </c>
      <c r="O126" s="41">
        <f>I126*0.21</f>
        <v>0</v>
      </c>
      <c r="P126">
        <v>3</v>
      </c>
    </row>
    <row r="127">
      <c r="A127" s="35" t="s">
        <v>54</v>
      </c>
      <c r="B127" s="42"/>
      <c r="C127" s="43"/>
      <c r="D127" s="43"/>
      <c r="E127" s="37" t="s">
        <v>230</v>
      </c>
      <c r="F127" s="43"/>
      <c r="G127" s="43"/>
      <c r="H127" s="43"/>
      <c r="I127" s="43"/>
      <c r="J127" s="44"/>
    </row>
    <row r="128" ht="30">
      <c r="A128" s="35" t="s">
        <v>56</v>
      </c>
      <c r="B128" s="42"/>
      <c r="C128" s="43"/>
      <c r="D128" s="43"/>
      <c r="E128" s="45" t="s">
        <v>244</v>
      </c>
      <c r="F128" s="43"/>
      <c r="G128" s="43"/>
      <c r="H128" s="43"/>
      <c r="I128" s="43"/>
      <c r="J128" s="44"/>
    </row>
    <row r="129" ht="45">
      <c r="A129" s="35" t="s">
        <v>58</v>
      </c>
      <c r="B129" s="42"/>
      <c r="C129" s="43"/>
      <c r="D129" s="43"/>
      <c r="E129" s="37" t="s">
        <v>245</v>
      </c>
      <c r="F129" s="43"/>
      <c r="G129" s="43"/>
      <c r="H129" s="43"/>
      <c r="I129" s="43"/>
      <c r="J129" s="44"/>
    </row>
    <row r="130">
      <c r="A130" s="35" t="s">
        <v>48</v>
      </c>
      <c r="B130" s="35">
        <v>31</v>
      </c>
      <c r="C130" s="36" t="s">
        <v>246</v>
      </c>
      <c r="D130" s="35" t="s">
        <v>50</v>
      </c>
      <c r="E130" s="37" t="s">
        <v>247</v>
      </c>
      <c r="F130" s="38" t="s">
        <v>116</v>
      </c>
      <c r="G130" s="39">
        <v>1803</v>
      </c>
      <c r="H130" s="40">
        <v>0</v>
      </c>
      <c r="I130" s="40">
        <f>ROUND(G130*H130,P4)</f>
        <v>0</v>
      </c>
      <c r="J130" s="38" t="s">
        <v>63</v>
      </c>
      <c r="O130" s="41">
        <f>I130*0.21</f>
        <v>0</v>
      </c>
      <c r="P130">
        <v>3</v>
      </c>
    </row>
    <row r="131">
      <c r="A131" s="35" t="s">
        <v>54</v>
      </c>
      <c r="B131" s="42"/>
      <c r="C131" s="43"/>
      <c r="D131" s="43"/>
      <c r="E131" s="37" t="s">
        <v>230</v>
      </c>
      <c r="F131" s="43"/>
      <c r="G131" s="43"/>
      <c r="H131" s="43"/>
      <c r="I131" s="43"/>
      <c r="J131" s="44"/>
    </row>
    <row r="132" ht="30">
      <c r="A132" s="35" t="s">
        <v>56</v>
      </c>
      <c r="B132" s="42"/>
      <c r="C132" s="43"/>
      <c r="D132" s="43"/>
      <c r="E132" s="45" t="s">
        <v>248</v>
      </c>
      <c r="F132" s="43"/>
      <c r="G132" s="43"/>
      <c r="H132" s="43"/>
      <c r="I132" s="43"/>
      <c r="J132" s="44"/>
    </row>
    <row r="133" ht="45">
      <c r="A133" s="35" t="s">
        <v>58</v>
      </c>
      <c r="B133" s="42"/>
      <c r="C133" s="43"/>
      <c r="D133" s="43"/>
      <c r="E133" s="37" t="s">
        <v>249</v>
      </c>
      <c r="F133" s="43"/>
      <c r="G133" s="43"/>
      <c r="H133" s="43"/>
      <c r="I133" s="43"/>
      <c r="J133" s="44"/>
    </row>
    <row r="134">
      <c r="A134" s="29" t="s">
        <v>45</v>
      </c>
      <c r="B134" s="30"/>
      <c r="C134" s="31" t="s">
        <v>66</v>
      </c>
      <c r="D134" s="32"/>
      <c r="E134" s="29" t="s">
        <v>250</v>
      </c>
      <c r="F134" s="32"/>
      <c r="G134" s="32"/>
      <c r="H134" s="32"/>
      <c r="I134" s="33">
        <f>SUMIFS(I135:I138,A135:A138,"P")</f>
        <v>0</v>
      </c>
      <c r="J134" s="34"/>
    </row>
    <row r="135">
      <c r="A135" s="35" t="s">
        <v>48</v>
      </c>
      <c r="B135" s="35">
        <v>32</v>
      </c>
      <c r="C135" s="36" t="s">
        <v>251</v>
      </c>
      <c r="D135" s="35" t="s">
        <v>50</v>
      </c>
      <c r="E135" s="37" t="s">
        <v>252</v>
      </c>
      <c r="F135" s="38" t="s">
        <v>116</v>
      </c>
      <c r="G135" s="39">
        <v>153.91</v>
      </c>
      <c r="H135" s="40">
        <v>0</v>
      </c>
      <c r="I135" s="40">
        <f>ROUND(G135*H135,P4)</f>
        <v>0</v>
      </c>
      <c r="J135" s="38" t="s">
        <v>63</v>
      </c>
      <c r="O135" s="41">
        <f>I135*0.21</f>
        <v>0</v>
      </c>
      <c r="P135">
        <v>3</v>
      </c>
    </row>
    <row r="136" ht="30">
      <c r="A136" s="35" t="s">
        <v>54</v>
      </c>
      <c r="B136" s="42"/>
      <c r="C136" s="43"/>
      <c r="D136" s="43"/>
      <c r="E136" s="37" t="s">
        <v>253</v>
      </c>
      <c r="F136" s="43"/>
      <c r="G136" s="43"/>
      <c r="H136" s="43"/>
      <c r="I136" s="43"/>
      <c r="J136" s="44"/>
    </row>
    <row r="137" ht="30">
      <c r="A137" s="35" t="s">
        <v>56</v>
      </c>
      <c r="B137" s="42"/>
      <c r="C137" s="43"/>
      <c r="D137" s="43"/>
      <c r="E137" s="45" t="s">
        <v>254</v>
      </c>
      <c r="F137" s="43"/>
      <c r="G137" s="43"/>
      <c r="H137" s="43"/>
      <c r="I137" s="43"/>
      <c r="J137" s="44"/>
    </row>
    <row r="138" ht="120">
      <c r="A138" s="35" t="s">
        <v>58</v>
      </c>
      <c r="B138" s="42"/>
      <c r="C138" s="43"/>
      <c r="D138" s="43"/>
      <c r="E138" s="37" t="s">
        <v>255</v>
      </c>
      <c r="F138" s="43"/>
      <c r="G138" s="43"/>
      <c r="H138" s="43"/>
      <c r="I138" s="43"/>
      <c r="J138" s="44"/>
    </row>
    <row r="139">
      <c r="A139" s="29" t="s">
        <v>45</v>
      </c>
      <c r="B139" s="30"/>
      <c r="C139" s="31" t="s">
        <v>128</v>
      </c>
      <c r="D139" s="32"/>
      <c r="E139" s="29" t="s">
        <v>256</v>
      </c>
      <c r="F139" s="32"/>
      <c r="G139" s="32"/>
      <c r="H139" s="32"/>
      <c r="I139" s="33">
        <f>SUMIFS(I140:I147,A140:A147,"P")</f>
        <v>0</v>
      </c>
      <c r="J139" s="34"/>
    </row>
    <row r="140">
      <c r="A140" s="35" t="s">
        <v>48</v>
      </c>
      <c r="B140" s="35">
        <v>33</v>
      </c>
      <c r="C140" s="36" t="s">
        <v>257</v>
      </c>
      <c r="D140" s="35" t="s">
        <v>50</v>
      </c>
      <c r="E140" s="37" t="s">
        <v>258</v>
      </c>
      <c r="F140" s="38" t="s">
        <v>142</v>
      </c>
      <c r="G140" s="39">
        <v>0.94999999999999996</v>
      </c>
      <c r="H140" s="40">
        <v>0</v>
      </c>
      <c r="I140" s="40">
        <f>ROUND(G140*H140,P4)</f>
        <v>0</v>
      </c>
      <c r="J140" s="38" t="s">
        <v>63</v>
      </c>
      <c r="O140" s="41">
        <f>I140*0.21</f>
        <v>0</v>
      </c>
      <c r="P140">
        <v>3</v>
      </c>
    </row>
    <row r="141" ht="60">
      <c r="A141" s="35" t="s">
        <v>54</v>
      </c>
      <c r="B141" s="42"/>
      <c r="C141" s="43"/>
      <c r="D141" s="43"/>
      <c r="E141" s="37" t="s">
        <v>259</v>
      </c>
      <c r="F141" s="43"/>
      <c r="G141" s="43"/>
      <c r="H141" s="43"/>
      <c r="I141" s="43"/>
      <c r="J141" s="44"/>
    </row>
    <row r="142" ht="30">
      <c r="A142" s="35" t="s">
        <v>56</v>
      </c>
      <c r="B142" s="42"/>
      <c r="C142" s="43"/>
      <c r="D142" s="43"/>
      <c r="E142" s="45" t="s">
        <v>260</v>
      </c>
      <c r="F142" s="43"/>
      <c r="G142" s="43"/>
      <c r="H142" s="43"/>
      <c r="I142" s="43"/>
      <c r="J142" s="44"/>
    </row>
    <row r="143" ht="409.5">
      <c r="A143" s="35" t="s">
        <v>58</v>
      </c>
      <c r="B143" s="42"/>
      <c r="C143" s="43"/>
      <c r="D143" s="43"/>
      <c r="E143" s="37" t="s">
        <v>261</v>
      </c>
      <c r="F143" s="43"/>
      <c r="G143" s="43"/>
      <c r="H143" s="43"/>
      <c r="I143" s="43"/>
      <c r="J143" s="44"/>
    </row>
    <row r="144">
      <c r="A144" s="35" t="s">
        <v>48</v>
      </c>
      <c r="B144" s="35">
        <v>34</v>
      </c>
      <c r="C144" s="36" t="s">
        <v>262</v>
      </c>
      <c r="D144" s="35" t="s">
        <v>50</v>
      </c>
      <c r="E144" s="37" t="s">
        <v>263</v>
      </c>
      <c r="F144" s="38" t="s">
        <v>142</v>
      </c>
      <c r="G144" s="39">
        <v>1.8999999999999999</v>
      </c>
      <c r="H144" s="40">
        <v>0</v>
      </c>
      <c r="I144" s="40">
        <f>ROUND(G144*H144,P4)</f>
        <v>0</v>
      </c>
      <c r="J144" s="38" t="s">
        <v>63</v>
      </c>
      <c r="O144" s="41">
        <f>I144*0.21</f>
        <v>0</v>
      </c>
      <c r="P144">
        <v>3</v>
      </c>
    </row>
    <row r="145" ht="60">
      <c r="A145" s="35" t="s">
        <v>54</v>
      </c>
      <c r="B145" s="42"/>
      <c r="C145" s="43"/>
      <c r="D145" s="43"/>
      <c r="E145" s="37" t="s">
        <v>264</v>
      </c>
      <c r="F145" s="43"/>
      <c r="G145" s="43"/>
      <c r="H145" s="43"/>
      <c r="I145" s="43"/>
      <c r="J145" s="44"/>
    </row>
    <row r="146" ht="30">
      <c r="A146" s="35" t="s">
        <v>56</v>
      </c>
      <c r="B146" s="42"/>
      <c r="C146" s="43"/>
      <c r="D146" s="43"/>
      <c r="E146" s="45" t="s">
        <v>265</v>
      </c>
      <c r="F146" s="43"/>
      <c r="G146" s="43"/>
      <c r="H146" s="43"/>
      <c r="I146" s="43"/>
      <c r="J146" s="44"/>
    </row>
    <row r="147" ht="150">
      <c r="A147" s="35" t="s">
        <v>58</v>
      </c>
      <c r="B147" s="42"/>
      <c r="C147" s="43"/>
      <c r="D147" s="43"/>
      <c r="E147" s="37" t="s">
        <v>266</v>
      </c>
      <c r="F147" s="43"/>
      <c r="G147" s="43"/>
      <c r="H147" s="43"/>
      <c r="I147" s="43"/>
      <c r="J147" s="44"/>
    </row>
    <row r="148">
      <c r="A148" s="29" t="s">
        <v>45</v>
      </c>
      <c r="B148" s="30"/>
      <c r="C148" s="31" t="s">
        <v>267</v>
      </c>
      <c r="D148" s="32"/>
      <c r="E148" s="29" t="s">
        <v>268</v>
      </c>
      <c r="F148" s="32"/>
      <c r="G148" s="32"/>
      <c r="H148" s="32"/>
      <c r="I148" s="33">
        <f>SUMIFS(I149:I212,A149:A212,"P")</f>
        <v>0</v>
      </c>
      <c r="J148" s="34"/>
    </row>
    <row r="149">
      <c r="A149" s="35" t="s">
        <v>48</v>
      </c>
      <c r="B149" s="35">
        <v>35</v>
      </c>
      <c r="C149" s="36" t="s">
        <v>269</v>
      </c>
      <c r="D149" s="35" t="s">
        <v>61</v>
      </c>
      <c r="E149" s="37" t="s">
        <v>270</v>
      </c>
      <c r="F149" s="38" t="s">
        <v>142</v>
      </c>
      <c r="G149" s="39">
        <v>15.6</v>
      </c>
      <c r="H149" s="40">
        <v>0</v>
      </c>
      <c r="I149" s="40">
        <f>ROUND(G149*H149,P4)</f>
        <v>0</v>
      </c>
      <c r="J149" s="38" t="s">
        <v>63</v>
      </c>
      <c r="O149" s="41">
        <f>I149*0.21</f>
        <v>0</v>
      </c>
      <c r="P149">
        <v>3</v>
      </c>
    </row>
    <row r="150" ht="30">
      <c r="A150" s="35" t="s">
        <v>54</v>
      </c>
      <c r="B150" s="42"/>
      <c r="C150" s="43"/>
      <c r="D150" s="43"/>
      <c r="E150" s="37" t="s">
        <v>271</v>
      </c>
      <c r="F150" s="43"/>
      <c r="G150" s="43"/>
      <c r="H150" s="43"/>
      <c r="I150" s="43"/>
      <c r="J150" s="44"/>
    </row>
    <row r="151" ht="30">
      <c r="A151" s="35" t="s">
        <v>56</v>
      </c>
      <c r="B151" s="42"/>
      <c r="C151" s="43"/>
      <c r="D151" s="43"/>
      <c r="E151" s="45" t="s">
        <v>272</v>
      </c>
      <c r="F151" s="43"/>
      <c r="G151" s="43"/>
      <c r="H151" s="43"/>
      <c r="I151" s="43"/>
      <c r="J151" s="44"/>
    </row>
    <row r="152" ht="60">
      <c r="A152" s="35" t="s">
        <v>58</v>
      </c>
      <c r="B152" s="42"/>
      <c r="C152" s="43"/>
      <c r="D152" s="43"/>
      <c r="E152" s="37" t="s">
        <v>273</v>
      </c>
      <c r="F152" s="43"/>
      <c r="G152" s="43"/>
      <c r="H152" s="43"/>
      <c r="I152" s="43"/>
      <c r="J152" s="44"/>
    </row>
    <row r="153">
      <c r="A153" s="35" t="s">
        <v>48</v>
      </c>
      <c r="B153" s="35">
        <v>36</v>
      </c>
      <c r="C153" s="36" t="s">
        <v>269</v>
      </c>
      <c r="D153" s="35" t="s">
        <v>66</v>
      </c>
      <c r="E153" s="37" t="s">
        <v>270</v>
      </c>
      <c r="F153" s="38" t="s">
        <v>142</v>
      </c>
      <c r="G153" s="39">
        <v>13.85</v>
      </c>
      <c r="H153" s="40">
        <v>0</v>
      </c>
      <c r="I153" s="40">
        <f>ROUND(G153*H153,P4)</f>
        <v>0</v>
      </c>
      <c r="J153" s="38" t="s">
        <v>63</v>
      </c>
      <c r="O153" s="41">
        <f>I153*0.21</f>
        <v>0</v>
      </c>
      <c r="P153">
        <v>3</v>
      </c>
    </row>
    <row r="154" ht="30">
      <c r="A154" s="35" t="s">
        <v>54</v>
      </c>
      <c r="B154" s="42"/>
      <c r="C154" s="43"/>
      <c r="D154" s="43"/>
      <c r="E154" s="37" t="s">
        <v>274</v>
      </c>
      <c r="F154" s="43"/>
      <c r="G154" s="43"/>
      <c r="H154" s="43"/>
      <c r="I154" s="43"/>
      <c r="J154" s="44"/>
    </row>
    <row r="155" ht="45">
      <c r="A155" s="35" t="s">
        <v>56</v>
      </c>
      <c r="B155" s="42"/>
      <c r="C155" s="43"/>
      <c r="D155" s="43"/>
      <c r="E155" s="45" t="s">
        <v>275</v>
      </c>
      <c r="F155" s="43"/>
      <c r="G155" s="43"/>
      <c r="H155" s="43"/>
      <c r="I155" s="43"/>
      <c r="J155" s="44"/>
    </row>
    <row r="156" ht="60">
      <c r="A156" s="35" t="s">
        <v>58</v>
      </c>
      <c r="B156" s="42"/>
      <c r="C156" s="43"/>
      <c r="D156" s="43"/>
      <c r="E156" s="37" t="s">
        <v>273</v>
      </c>
      <c r="F156" s="43"/>
      <c r="G156" s="43"/>
      <c r="H156" s="43"/>
      <c r="I156" s="43"/>
      <c r="J156" s="44"/>
    </row>
    <row r="157" ht="30">
      <c r="A157" s="35" t="s">
        <v>48</v>
      </c>
      <c r="B157" s="35">
        <v>37</v>
      </c>
      <c r="C157" s="36" t="s">
        <v>276</v>
      </c>
      <c r="D157" s="35" t="s">
        <v>50</v>
      </c>
      <c r="E157" s="37" t="s">
        <v>277</v>
      </c>
      <c r="F157" s="38" t="s">
        <v>116</v>
      </c>
      <c r="G157" s="39">
        <v>100</v>
      </c>
      <c r="H157" s="40">
        <v>0</v>
      </c>
      <c r="I157" s="40">
        <f>ROUND(G157*H157,P4)</f>
        <v>0</v>
      </c>
      <c r="J157" s="38" t="s">
        <v>63</v>
      </c>
      <c r="O157" s="41">
        <f>I157*0.21</f>
        <v>0</v>
      </c>
      <c r="P157">
        <v>3</v>
      </c>
    </row>
    <row r="158" ht="30">
      <c r="A158" s="35" t="s">
        <v>54</v>
      </c>
      <c r="B158" s="42"/>
      <c r="C158" s="43"/>
      <c r="D158" s="43"/>
      <c r="E158" s="37" t="s">
        <v>278</v>
      </c>
      <c r="F158" s="43"/>
      <c r="G158" s="43"/>
      <c r="H158" s="43"/>
      <c r="I158" s="43"/>
      <c r="J158" s="44"/>
    </row>
    <row r="159" ht="30">
      <c r="A159" s="35" t="s">
        <v>56</v>
      </c>
      <c r="B159" s="42"/>
      <c r="C159" s="43"/>
      <c r="D159" s="43"/>
      <c r="E159" s="45" t="s">
        <v>279</v>
      </c>
      <c r="F159" s="43"/>
      <c r="G159" s="43"/>
      <c r="H159" s="43"/>
      <c r="I159" s="43"/>
      <c r="J159" s="44"/>
    </row>
    <row r="160" ht="150">
      <c r="A160" s="35" t="s">
        <v>58</v>
      </c>
      <c r="B160" s="42"/>
      <c r="C160" s="43"/>
      <c r="D160" s="43"/>
      <c r="E160" s="37" t="s">
        <v>280</v>
      </c>
      <c r="F160" s="43"/>
      <c r="G160" s="43"/>
      <c r="H160" s="43"/>
      <c r="I160" s="43"/>
      <c r="J160" s="44"/>
    </row>
    <row r="161">
      <c r="A161" s="35" t="s">
        <v>48</v>
      </c>
      <c r="B161" s="35">
        <v>38</v>
      </c>
      <c r="C161" s="36" t="s">
        <v>281</v>
      </c>
      <c r="D161" s="35" t="s">
        <v>61</v>
      </c>
      <c r="E161" s="37" t="s">
        <v>282</v>
      </c>
      <c r="F161" s="38" t="s">
        <v>116</v>
      </c>
      <c r="G161" s="39">
        <v>478.19999999999999</v>
      </c>
      <c r="H161" s="40">
        <v>0</v>
      </c>
      <c r="I161" s="40">
        <f>ROUND(G161*H161,P4)</f>
        <v>0</v>
      </c>
      <c r="J161" s="38" t="s">
        <v>63</v>
      </c>
      <c r="O161" s="41">
        <f>I161*0.21</f>
        <v>0</v>
      </c>
      <c r="P161">
        <v>3</v>
      </c>
    </row>
    <row r="162" ht="75">
      <c r="A162" s="35" t="s">
        <v>54</v>
      </c>
      <c r="B162" s="42"/>
      <c r="C162" s="43"/>
      <c r="D162" s="43"/>
      <c r="E162" s="37" t="s">
        <v>283</v>
      </c>
      <c r="F162" s="43"/>
      <c r="G162" s="43"/>
      <c r="H162" s="43"/>
      <c r="I162" s="43"/>
      <c r="J162" s="44"/>
    </row>
    <row r="163" ht="30">
      <c r="A163" s="35" t="s">
        <v>56</v>
      </c>
      <c r="B163" s="42"/>
      <c r="C163" s="43"/>
      <c r="D163" s="43"/>
      <c r="E163" s="45" t="s">
        <v>284</v>
      </c>
      <c r="F163" s="43"/>
      <c r="G163" s="43"/>
      <c r="H163" s="43"/>
      <c r="I163" s="43"/>
      <c r="J163" s="44"/>
    </row>
    <row r="164" ht="75">
      <c r="A164" s="35" t="s">
        <v>58</v>
      </c>
      <c r="B164" s="42"/>
      <c r="C164" s="43"/>
      <c r="D164" s="43"/>
      <c r="E164" s="37" t="s">
        <v>285</v>
      </c>
      <c r="F164" s="43"/>
      <c r="G164" s="43"/>
      <c r="H164" s="43"/>
      <c r="I164" s="43"/>
      <c r="J164" s="44"/>
    </row>
    <row r="165">
      <c r="A165" s="35" t="s">
        <v>48</v>
      </c>
      <c r="B165" s="35">
        <v>39</v>
      </c>
      <c r="C165" s="36" t="s">
        <v>281</v>
      </c>
      <c r="D165" s="35" t="s">
        <v>66</v>
      </c>
      <c r="E165" s="37" t="s">
        <v>282</v>
      </c>
      <c r="F165" s="38" t="s">
        <v>116</v>
      </c>
      <c r="G165" s="39">
        <v>4791</v>
      </c>
      <c r="H165" s="40">
        <v>0</v>
      </c>
      <c r="I165" s="40">
        <f>ROUND(G165*H165,P4)</f>
        <v>0</v>
      </c>
      <c r="J165" s="38" t="s">
        <v>63</v>
      </c>
      <c r="O165" s="41">
        <f>I165*0.21</f>
        <v>0</v>
      </c>
      <c r="P165">
        <v>3</v>
      </c>
    </row>
    <row r="166" ht="30">
      <c r="A166" s="35" t="s">
        <v>54</v>
      </c>
      <c r="B166" s="42"/>
      <c r="C166" s="43"/>
      <c r="D166" s="43"/>
      <c r="E166" s="37" t="s">
        <v>286</v>
      </c>
      <c r="F166" s="43"/>
      <c r="G166" s="43"/>
      <c r="H166" s="43"/>
      <c r="I166" s="43"/>
      <c r="J166" s="44"/>
    </row>
    <row r="167" ht="30">
      <c r="A167" s="35" t="s">
        <v>56</v>
      </c>
      <c r="B167" s="42"/>
      <c r="C167" s="43"/>
      <c r="D167" s="43"/>
      <c r="E167" s="45" t="s">
        <v>287</v>
      </c>
      <c r="F167" s="43"/>
      <c r="G167" s="43"/>
      <c r="H167" s="43"/>
      <c r="I167" s="43"/>
      <c r="J167" s="44"/>
    </row>
    <row r="168" ht="75">
      <c r="A168" s="35" t="s">
        <v>58</v>
      </c>
      <c r="B168" s="42"/>
      <c r="C168" s="43"/>
      <c r="D168" s="43"/>
      <c r="E168" s="37" t="s">
        <v>285</v>
      </c>
      <c r="F168" s="43"/>
      <c r="G168" s="43"/>
      <c r="H168" s="43"/>
      <c r="I168" s="43"/>
      <c r="J168" s="44"/>
    </row>
    <row r="169">
      <c r="A169" s="35" t="s">
        <v>48</v>
      </c>
      <c r="B169" s="35">
        <v>40</v>
      </c>
      <c r="C169" s="36" t="s">
        <v>281</v>
      </c>
      <c r="D169" s="35" t="s">
        <v>288</v>
      </c>
      <c r="E169" s="37" t="s">
        <v>282</v>
      </c>
      <c r="F169" s="38" t="s">
        <v>116</v>
      </c>
      <c r="G169" s="39">
        <v>4923</v>
      </c>
      <c r="H169" s="40">
        <v>0</v>
      </c>
      <c r="I169" s="40">
        <f>ROUND(G169*H169,P4)</f>
        <v>0</v>
      </c>
      <c r="J169" s="38" t="s">
        <v>63</v>
      </c>
      <c r="O169" s="41">
        <f>I169*0.21</f>
        <v>0</v>
      </c>
      <c r="P169">
        <v>3</v>
      </c>
    </row>
    <row r="170" ht="30">
      <c r="A170" s="35" t="s">
        <v>54</v>
      </c>
      <c r="B170" s="42"/>
      <c r="C170" s="43"/>
      <c r="D170" s="43"/>
      <c r="E170" s="37" t="s">
        <v>289</v>
      </c>
      <c r="F170" s="43"/>
      <c r="G170" s="43"/>
      <c r="H170" s="43"/>
      <c r="I170" s="43"/>
      <c r="J170" s="44"/>
    </row>
    <row r="171" ht="45">
      <c r="A171" s="35" t="s">
        <v>56</v>
      </c>
      <c r="B171" s="42"/>
      <c r="C171" s="43"/>
      <c r="D171" s="43"/>
      <c r="E171" s="45" t="s">
        <v>290</v>
      </c>
      <c r="F171" s="43"/>
      <c r="G171" s="43"/>
      <c r="H171" s="43"/>
      <c r="I171" s="43"/>
      <c r="J171" s="44"/>
    </row>
    <row r="172" ht="75">
      <c r="A172" s="35" t="s">
        <v>58</v>
      </c>
      <c r="B172" s="42"/>
      <c r="C172" s="43"/>
      <c r="D172" s="43"/>
      <c r="E172" s="37" t="s">
        <v>285</v>
      </c>
      <c r="F172" s="43"/>
      <c r="G172" s="43"/>
      <c r="H172" s="43"/>
      <c r="I172" s="43"/>
      <c r="J172" s="44"/>
    </row>
    <row r="173">
      <c r="A173" s="35" t="s">
        <v>48</v>
      </c>
      <c r="B173" s="35">
        <v>41</v>
      </c>
      <c r="C173" s="36" t="s">
        <v>291</v>
      </c>
      <c r="D173" s="35" t="s">
        <v>50</v>
      </c>
      <c r="E173" s="37" t="s">
        <v>292</v>
      </c>
      <c r="F173" s="38" t="s">
        <v>116</v>
      </c>
      <c r="G173" s="39">
        <v>490</v>
      </c>
      <c r="H173" s="40">
        <v>0</v>
      </c>
      <c r="I173" s="40">
        <f>ROUND(G173*H173,P4)</f>
        <v>0</v>
      </c>
      <c r="J173" s="38" t="s">
        <v>53</v>
      </c>
      <c r="O173" s="41">
        <f>I173*0.21</f>
        <v>0</v>
      </c>
      <c r="P173">
        <v>3</v>
      </c>
    </row>
    <row r="174" ht="60">
      <c r="A174" s="35" t="s">
        <v>54</v>
      </c>
      <c r="B174" s="42"/>
      <c r="C174" s="43"/>
      <c r="D174" s="43"/>
      <c r="E174" s="37" t="s">
        <v>293</v>
      </c>
      <c r="F174" s="43"/>
      <c r="G174" s="43"/>
      <c r="H174" s="43"/>
      <c r="I174" s="43"/>
      <c r="J174" s="44"/>
    </row>
    <row r="175" ht="30">
      <c r="A175" s="35" t="s">
        <v>56</v>
      </c>
      <c r="B175" s="42"/>
      <c r="C175" s="43"/>
      <c r="D175" s="43"/>
      <c r="E175" s="45" t="s">
        <v>294</v>
      </c>
      <c r="F175" s="43"/>
      <c r="G175" s="43"/>
      <c r="H175" s="43"/>
      <c r="I175" s="43"/>
      <c r="J175" s="44"/>
    </row>
    <row r="176" ht="120">
      <c r="A176" s="35" t="s">
        <v>58</v>
      </c>
      <c r="B176" s="42"/>
      <c r="C176" s="43"/>
      <c r="D176" s="43"/>
      <c r="E176" s="37" t="s">
        <v>295</v>
      </c>
      <c r="F176" s="43"/>
      <c r="G176" s="43"/>
      <c r="H176" s="43"/>
      <c r="I176" s="43"/>
      <c r="J176" s="44"/>
    </row>
    <row r="177">
      <c r="A177" s="35" t="s">
        <v>48</v>
      </c>
      <c r="B177" s="35">
        <v>42</v>
      </c>
      <c r="C177" s="36" t="s">
        <v>296</v>
      </c>
      <c r="D177" s="35" t="s">
        <v>50</v>
      </c>
      <c r="E177" s="37" t="s">
        <v>297</v>
      </c>
      <c r="F177" s="38" t="s">
        <v>116</v>
      </c>
      <c r="G177" s="39">
        <v>490</v>
      </c>
      <c r="H177" s="40">
        <v>0</v>
      </c>
      <c r="I177" s="40">
        <f>ROUND(G177*H177,P4)</f>
        <v>0</v>
      </c>
      <c r="J177" s="38" t="s">
        <v>63</v>
      </c>
      <c r="O177" s="41">
        <f>I177*0.21</f>
        <v>0</v>
      </c>
      <c r="P177">
        <v>3</v>
      </c>
    </row>
    <row r="178" ht="60">
      <c r="A178" s="35" t="s">
        <v>54</v>
      </c>
      <c r="B178" s="42"/>
      <c r="C178" s="43"/>
      <c r="D178" s="43"/>
      <c r="E178" s="37" t="s">
        <v>298</v>
      </c>
      <c r="F178" s="43"/>
      <c r="G178" s="43"/>
      <c r="H178" s="43"/>
      <c r="I178" s="43"/>
      <c r="J178" s="44"/>
    </row>
    <row r="179" ht="30">
      <c r="A179" s="35" t="s">
        <v>56</v>
      </c>
      <c r="B179" s="42"/>
      <c r="C179" s="43"/>
      <c r="D179" s="43"/>
      <c r="E179" s="45" t="s">
        <v>294</v>
      </c>
      <c r="F179" s="43"/>
      <c r="G179" s="43"/>
      <c r="H179" s="43"/>
      <c r="I179" s="43"/>
      <c r="J179" s="44"/>
    </row>
    <row r="180" ht="60">
      <c r="A180" s="35" t="s">
        <v>58</v>
      </c>
      <c r="B180" s="42"/>
      <c r="C180" s="43"/>
      <c r="D180" s="43"/>
      <c r="E180" s="37" t="s">
        <v>299</v>
      </c>
      <c r="F180" s="43"/>
      <c r="G180" s="43"/>
      <c r="H180" s="43"/>
      <c r="I180" s="43"/>
      <c r="J180" s="44"/>
    </row>
    <row r="181">
      <c r="A181" s="35" t="s">
        <v>48</v>
      </c>
      <c r="B181" s="35">
        <v>43</v>
      </c>
      <c r="C181" s="36" t="s">
        <v>300</v>
      </c>
      <c r="D181" s="35" t="s">
        <v>50</v>
      </c>
      <c r="E181" s="37" t="s">
        <v>301</v>
      </c>
      <c r="F181" s="38" t="s">
        <v>116</v>
      </c>
      <c r="G181" s="39">
        <v>4914</v>
      </c>
      <c r="H181" s="40">
        <v>0</v>
      </c>
      <c r="I181" s="40">
        <f>ROUND(G181*H181,P4)</f>
        <v>0</v>
      </c>
      <c r="J181" s="38" t="s">
        <v>63</v>
      </c>
      <c r="O181" s="41">
        <f>I181*0.21</f>
        <v>0</v>
      </c>
      <c r="P181">
        <v>3</v>
      </c>
    </row>
    <row r="182" ht="30">
      <c r="A182" s="35" t="s">
        <v>54</v>
      </c>
      <c r="B182" s="42"/>
      <c r="C182" s="43"/>
      <c r="D182" s="43"/>
      <c r="E182" s="37" t="s">
        <v>302</v>
      </c>
      <c r="F182" s="43"/>
      <c r="G182" s="43"/>
      <c r="H182" s="43"/>
      <c r="I182" s="43"/>
      <c r="J182" s="44"/>
    </row>
    <row r="183" ht="45">
      <c r="A183" s="35" t="s">
        <v>56</v>
      </c>
      <c r="B183" s="42"/>
      <c r="C183" s="43"/>
      <c r="D183" s="43"/>
      <c r="E183" s="45" t="s">
        <v>303</v>
      </c>
      <c r="F183" s="43"/>
      <c r="G183" s="43"/>
      <c r="H183" s="43"/>
      <c r="I183" s="43"/>
      <c r="J183" s="44"/>
    </row>
    <row r="184" ht="165">
      <c r="A184" s="35" t="s">
        <v>58</v>
      </c>
      <c r="B184" s="42"/>
      <c r="C184" s="43"/>
      <c r="D184" s="43"/>
      <c r="E184" s="37" t="s">
        <v>304</v>
      </c>
      <c r="F184" s="43"/>
      <c r="G184" s="43"/>
      <c r="H184" s="43"/>
      <c r="I184" s="43"/>
      <c r="J184" s="44"/>
    </row>
    <row r="185">
      <c r="A185" s="35" t="s">
        <v>48</v>
      </c>
      <c r="B185" s="35">
        <v>44</v>
      </c>
      <c r="C185" s="36" t="s">
        <v>305</v>
      </c>
      <c r="D185" s="35" t="s">
        <v>50</v>
      </c>
      <c r="E185" s="37" t="s">
        <v>306</v>
      </c>
      <c r="F185" s="38" t="s">
        <v>116</v>
      </c>
      <c r="G185" s="39">
        <v>1448</v>
      </c>
      <c r="H185" s="40">
        <v>0</v>
      </c>
      <c r="I185" s="40">
        <f>ROUND(G185*H185,P4)</f>
        <v>0</v>
      </c>
      <c r="J185" s="38" t="s">
        <v>63</v>
      </c>
      <c r="O185" s="41">
        <f>I185*0.21</f>
        <v>0</v>
      </c>
      <c r="P185">
        <v>3</v>
      </c>
    </row>
    <row r="186" ht="30">
      <c r="A186" s="35" t="s">
        <v>54</v>
      </c>
      <c r="B186" s="42"/>
      <c r="C186" s="43"/>
      <c r="D186" s="43"/>
      <c r="E186" s="37" t="s">
        <v>307</v>
      </c>
      <c r="F186" s="43"/>
      <c r="G186" s="43"/>
      <c r="H186" s="43"/>
      <c r="I186" s="43"/>
      <c r="J186" s="44"/>
    </row>
    <row r="187" ht="30">
      <c r="A187" s="35" t="s">
        <v>56</v>
      </c>
      <c r="B187" s="42"/>
      <c r="C187" s="43"/>
      <c r="D187" s="43"/>
      <c r="E187" s="45" t="s">
        <v>308</v>
      </c>
      <c r="F187" s="43"/>
      <c r="G187" s="43"/>
      <c r="H187" s="43"/>
      <c r="I187" s="43"/>
      <c r="J187" s="44"/>
    </row>
    <row r="188" ht="195">
      <c r="A188" s="35" t="s">
        <v>58</v>
      </c>
      <c r="B188" s="42"/>
      <c r="C188" s="43"/>
      <c r="D188" s="43"/>
      <c r="E188" s="37" t="s">
        <v>309</v>
      </c>
      <c r="F188" s="43"/>
      <c r="G188" s="43"/>
      <c r="H188" s="43"/>
      <c r="I188" s="43"/>
      <c r="J188" s="44"/>
    </row>
    <row r="189">
      <c r="A189" s="35" t="s">
        <v>48</v>
      </c>
      <c r="B189" s="35">
        <v>45</v>
      </c>
      <c r="C189" s="36" t="s">
        <v>310</v>
      </c>
      <c r="D189" s="35" t="s">
        <v>50</v>
      </c>
      <c r="E189" s="37" t="s">
        <v>311</v>
      </c>
      <c r="F189" s="38" t="s">
        <v>116</v>
      </c>
      <c r="G189" s="39">
        <v>3343</v>
      </c>
      <c r="H189" s="40">
        <v>0</v>
      </c>
      <c r="I189" s="40">
        <f>ROUND(G189*H189,P4)</f>
        <v>0</v>
      </c>
      <c r="J189" s="38" t="s">
        <v>63</v>
      </c>
      <c r="O189" s="41">
        <f>I189*0.21</f>
        <v>0</v>
      </c>
      <c r="P189">
        <v>3</v>
      </c>
    </row>
    <row r="190" ht="30">
      <c r="A190" s="35" t="s">
        <v>54</v>
      </c>
      <c r="B190" s="42"/>
      <c r="C190" s="43"/>
      <c r="D190" s="43"/>
      <c r="E190" s="37" t="s">
        <v>312</v>
      </c>
      <c r="F190" s="43"/>
      <c r="G190" s="43"/>
      <c r="H190" s="43"/>
      <c r="I190" s="43"/>
      <c r="J190" s="44"/>
    </row>
    <row r="191" ht="30">
      <c r="A191" s="35" t="s">
        <v>56</v>
      </c>
      <c r="B191" s="42"/>
      <c r="C191" s="43"/>
      <c r="D191" s="43"/>
      <c r="E191" s="45" t="s">
        <v>313</v>
      </c>
      <c r="F191" s="43"/>
      <c r="G191" s="43"/>
      <c r="H191" s="43"/>
      <c r="I191" s="43"/>
      <c r="J191" s="44"/>
    </row>
    <row r="192" ht="165">
      <c r="A192" s="35" t="s">
        <v>58</v>
      </c>
      <c r="B192" s="42"/>
      <c r="C192" s="43"/>
      <c r="D192" s="43"/>
      <c r="E192" s="37" t="s">
        <v>304</v>
      </c>
      <c r="F192" s="43"/>
      <c r="G192" s="43"/>
      <c r="H192" s="43"/>
      <c r="I192" s="43"/>
      <c r="J192" s="44"/>
    </row>
    <row r="193">
      <c r="A193" s="35" t="s">
        <v>48</v>
      </c>
      <c r="B193" s="35">
        <v>46</v>
      </c>
      <c r="C193" s="36" t="s">
        <v>314</v>
      </c>
      <c r="D193" s="35" t="s">
        <v>50</v>
      </c>
      <c r="E193" s="37" t="s">
        <v>315</v>
      </c>
      <c r="F193" s="38" t="s">
        <v>116</v>
      </c>
      <c r="G193" s="39">
        <v>104</v>
      </c>
      <c r="H193" s="40">
        <v>0</v>
      </c>
      <c r="I193" s="40">
        <f>ROUND(G193*H193,P4)</f>
        <v>0</v>
      </c>
      <c r="J193" s="38" t="s">
        <v>63</v>
      </c>
      <c r="O193" s="41">
        <f>I193*0.21</f>
        <v>0</v>
      </c>
      <c r="P193">
        <v>3</v>
      </c>
    </row>
    <row r="194" ht="30">
      <c r="A194" s="35" t="s">
        <v>54</v>
      </c>
      <c r="B194" s="42"/>
      <c r="C194" s="43"/>
      <c r="D194" s="43"/>
      <c r="E194" s="37" t="s">
        <v>316</v>
      </c>
      <c r="F194" s="43"/>
      <c r="G194" s="43"/>
      <c r="H194" s="43"/>
      <c r="I194" s="43"/>
      <c r="J194" s="44"/>
    </row>
    <row r="195" ht="30">
      <c r="A195" s="35" t="s">
        <v>56</v>
      </c>
      <c r="B195" s="42"/>
      <c r="C195" s="43"/>
      <c r="D195" s="43"/>
      <c r="E195" s="45" t="s">
        <v>317</v>
      </c>
      <c r="F195" s="43"/>
      <c r="G195" s="43"/>
      <c r="H195" s="43"/>
      <c r="I195" s="43"/>
      <c r="J195" s="44"/>
    </row>
    <row r="196" ht="165">
      <c r="A196" s="35" t="s">
        <v>58</v>
      </c>
      <c r="B196" s="42"/>
      <c r="C196" s="43"/>
      <c r="D196" s="43"/>
      <c r="E196" s="37" t="s">
        <v>304</v>
      </c>
      <c r="F196" s="43"/>
      <c r="G196" s="43"/>
      <c r="H196" s="43"/>
      <c r="I196" s="43"/>
      <c r="J196" s="44"/>
    </row>
    <row r="197">
      <c r="A197" s="35" t="s">
        <v>48</v>
      </c>
      <c r="B197" s="35">
        <v>47</v>
      </c>
      <c r="C197" s="36" t="s">
        <v>318</v>
      </c>
      <c r="D197" s="35" t="s">
        <v>50</v>
      </c>
      <c r="E197" s="37" t="s">
        <v>319</v>
      </c>
      <c r="F197" s="38" t="s">
        <v>142</v>
      </c>
      <c r="G197" s="39">
        <v>23.91</v>
      </c>
      <c r="H197" s="40">
        <v>0</v>
      </c>
      <c r="I197" s="40">
        <f>ROUND(G197*H197,P4)</f>
        <v>0</v>
      </c>
      <c r="J197" s="38" t="s">
        <v>63</v>
      </c>
      <c r="O197" s="41">
        <f>I197*0.21</f>
        <v>0</v>
      </c>
      <c r="P197">
        <v>3</v>
      </c>
    </row>
    <row r="198" ht="60">
      <c r="A198" s="35" t="s">
        <v>54</v>
      </c>
      <c r="B198" s="42"/>
      <c r="C198" s="43"/>
      <c r="D198" s="43"/>
      <c r="E198" s="37" t="s">
        <v>320</v>
      </c>
      <c r="F198" s="43"/>
      <c r="G198" s="43"/>
      <c r="H198" s="43"/>
      <c r="I198" s="43"/>
      <c r="J198" s="44"/>
    </row>
    <row r="199" ht="30">
      <c r="A199" s="35" t="s">
        <v>56</v>
      </c>
      <c r="B199" s="42"/>
      <c r="C199" s="43"/>
      <c r="D199" s="43"/>
      <c r="E199" s="45" t="s">
        <v>165</v>
      </c>
      <c r="F199" s="43"/>
      <c r="G199" s="43"/>
      <c r="H199" s="43"/>
      <c r="I199" s="43"/>
      <c r="J199" s="44"/>
    </row>
    <row r="200" ht="255">
      <c r="A200" s="35" t="s">
        <v>58</v>
      </c>
      <c r="B200" s="42"/>
      <c r="C200" s="43"/>
      <c r="D200" s="43"/>
      <c r="E200" s="37" t="s">
        <v>321</v>
      </c>
      <c r="F200" s="43"/>
      <c r="G200" s="43"/>
      <c r="H200" s="43"/>
      <c r="I200" s="43"/>
      <c r="J200" s="44"/>
    </row>
    <row r="201">
      <c r="A201" s="35" t="s">
        <v>48</v>
      </c>
      <c r="B201" s="35">
        <v>48</v>
      </c>
      <c r="C201" s="36" t="s">
        <v>322</v>
      </c>
      <c r="D201" s="35" t="s">
        <v>50</v>
      </c>
      <c r="E201" s="37" t="s">
        <v>323</v>
      </c>
      <c r="F201" s="38" t="s">
        <v>168</v>
      </c>
      <c r="G201" s="39">
        <v>77</v>
      </c>
      <c r="H201" s="40">
        <v>0</v>
      </c>
      <c r="I201" s="40">
        <f>ROUND(G201*H201,P4)</f>
        <v>0</v>
      </c>
      <c r="J201" s="38" t="s">
        <v>63</v>
      </c>
      <c r="O201" s="41">
        <f>I201*0.21</f>
        <v>0</v>
      </c>
      <c r="P201">
        <v>3</v>
      </c>
    </row>
    <row r="202" ht="45">
      <c r="A202" s="35" t="s">
        <v>54</v>
      </c>
      <c r="B202" s="42"/>
      <c r="C202" s="43"/>
      <c r="D202" s="43"/>
      <c r="E202" s="37" t="s">
        <v>324</v>
      </c>
      <c r="F202" s="43"/>
      <c r="G202" s="43"/>
      <c r="H202" s="43"/>
      <c r="I202" s="43"/>
      <c r="J202" s="44"/>
    </row>
    <row r="203" ht="30">
      <c r="A203" s="35" t="s">
        <v>56</v>
      </c>
      <c r="B203" s="42"/>
      <c r="C203" s="43"/>
      <c r="D203" s="43"/>
      <c r="E203" s="45" t="s">
        <v>325</v>
      </c>
      <c r="F203" s="43"/>
      <c r="G203" s="43"/>
      <c r="H203" s="43"/>
      <c r="I203" s="43"/>
      <c r="J203" s="44"/>
    </row>
    <row r="204" ht="60">
      <c r="A204" s="35" t="s">
        <v>58</v>
      </c>
      <c r="B204" s="42"/>
      <c r="C204" s="43"/>
      <c r="D204" s="43"/>
      <c r="E204" s="37" t="s">
        <v>326</v>
      </c>
      <c r="F204" s="43"/>
      <c r="G204" s="43"/>
      <c r="H204" s="43"/>
      <c r="I204" s="43"/>
      <c r="J204" s="44"/>
    </row>
    <row r="205">
      <c r="A205" s="35" t="s">
        <v>48</v>
      </c>
      <c r="B205" s="35">
        <v>49</v>
      </c>
      <c r="C205" s="36" t="s">
        <v>327</v>
      </c>
      <c r="D205" s="35" t="s">
        <v>50</v>
      </c>
      <c r="E205" s="37" t="s">
        <v>328</v>
      </c>
      <c r="F205" s="38" t="s">
        <v>168</v>
      </c>
      <c r="G205" s="39">
        <v>245</v>
      </c>
      <c r="H205" s="40">
        <v>0</v>
      </c>
      <c r="I205" s="40">
        <f>ROUND(G205*H205,P4)</f>
        <v>0</v>
      </c>
      <c r="J205" s="38" t="s">
        <v>63</v>
      </c>
      <c r="O205" s="41">
        <f>I205*0.21</f>
        <v>0</v>
      </c>
      <c r="P205">
        <v>3</v>
      </c>
    </row>
    <row r="206" ht="75">
      <c r="A206" s="35" t="s">
        <v>54</v>
      </c>
      <c r="B206" s="42"/>
      <c r="C206" s="43"/>
      <c r="D206" s="43"/>
      <c r="E206" s="37" t="s">
        <v>329</v>
      </c>
      <c r="F206" s="43"/>
      <c r="G206" s="43"/>
      <c r="H206" s="43"/>
      <c r="I206" s="43"/>
      <c r="J206" s="44"/>
    </row>
    <row r="207" ht="30">
      <c r="A207" s="35" t="s">
        <v>56</v>
      </c>
      <c r="B207" s="42"/>
      <c r="C207" s="43"/>
      <c r="D207" s="43"/>
      <c r="E207" s="45" t="s">
        <v>185</v>
      </c>
      <c r="F207" s="43"/>
      <c r="G207" s="43"/>
      <c r="H207" s="43"/>
      <c r="I207" s="43"/>
      <c r="J207" s="44"/>
    </row>
    <row r="208" ht="45">
      <c r="A208" s="35" t="s">
        <v>58</v>
      </c>
      <c r="B208" s="42"/>
      <c r="C208" s="43"/>
      <c r="D208" s="43"/>
      <c r="E208" s="37" t="s">
        <v>330</v>
      </c>
      <c r="F208" s="43"/>
      <c r="G208" s="43"/>
      <c r="H208" s="43"/>
      <c r="I208" s="43"/>
      <c r="J208" s="44"/>
    </row>
    <row r="209">
      <c r="A209" s="35" t="s">
        <v>48</v>
      </c>
      <c r="B209" s="35">
        <v>50</v>
      </c>
      <c r="C209" s="36" t="s">
        <v>331</v>
      </c>
      <c r="D209" s="35" t="s">
        <v>50</v>
      </c>
      <c r="E209" s="37" t="s">
        <v>332</v>
      </c>
      <c r="F209" s="38" t="s">
        <v>168</v>
      </c>
      <c r="G209" s="39">
        <v>245</v>
      </c>
      <c r="H209" s="40">
        <v>0</v>
      </c>
      <c r="I209" s="40">
        <f>ROUND(G209*H209,P4)</f>
        <v>0</v>
      </c>
      <c r="J209" s="38" t="s">
        <v>63</v>
      </c>
      <c r="O209" s="41">
        <f>I209*0.21</f>
        <v>0</v>
      </c>
      <c r="P209">
        <v>3</v>
      </c>
    </row>
    <row r="210" ht="60">
      <c r="A210" s="35" t="s">
        <v>54</v>
      </c>
      <c r="B210" s="42"/>
      <c r="C210" s="43"/>
      <c r="D210" s="43"/>
      <c r="E210" s="37" t="s">
        <v>333</v>
      </c>
      <c r="F210" s="43"/>
      <c r="G210" s="43"/>
      <c r="H210" s="43"/>
      <c r="I210" s="43"/>
      <c r="J210" s="44"/>
    </row>
    <row r="211" ht="30">
      <c r="A211" s="35" t="s">
        <v>56</v>
      </c>
      <c r="B211" s="42"/>
      <c r="C211" s="43"/>
      <c r="D211" s="43"/>
      <c r="E211" s="45" t="s">
        <v>185</v>
      </c>
      <c r="F211" s="43"/>
      <c r="G211" s="43"/>
      <c r="H211" s="43"/>
      <c r="I211" s="43"/>
      <c r="J211" s="44"/>
    </row>
    <row r="212" ht="45">
      <c r="A212" s="35" t="s">
        <v>58</v>
      </c>
      <c r="B212" s="42"/>
      <c r="C212" s="43"/>
      <c r="D212" s="43"/>
      <c r="E212" s="37" t="s">
        <v>330</v>
      </c>
      <c r="F212" s="43"/>
      <c r="G212" s="43"/>
      <c r="H212" s="43"/>
      <c r="I212" s="43"/>
      <c r="J212" s="44"/>
    </row>
    <row r="213">
      <c r="A213" s="29" t="s">
        <v>45</v>
      </c>
      <c r="B213" s="30"/>
      <c r="C213" s="31" t="s">
        <v>334</v>
      </c>
      <c r="D213" s="32"/>
      <c r="E213" s="29" t="s">
        <v>335</v>
      </c>
      <c r="F213" s="32"/>
      <c r="G213" s="32"/>
      <c r="H213" s="32"/>
      <c r="I213" s="33">
        <f>SUMIFS(I214:I217,A214:A217,"P")</f>
        <v>0</v>
      </c>
      <c r="J213" s="34"/>
    </row>
    <row r="214">
      <c r="A214" s="35" t="s">
        <v>48</v>
      </c>
      <c r="B214" s="35">
        <v>51</v>
      </c>
      <c r="C214" s="36" t="s">
        <v>336</v>
      </c>
      <c r="D214" s="35" t="s">
        <v>50</v>
      </c>
      <c r="E214" s="37" t="s">
        <v>337</v>
      </c>
      <c r="F214" s="38" t="s">
        <v>102</v>
      </c>
      <c r="G214" s="39">
        <v>8</v>
      </c>
      <c r="H214" s="40">
        <v>0</v>
      </c>
      <c r="I214" s="40">
        <f>ROUND(G214*H214,P4)</f>
        <v>0</v>
      </c>
      <c r="J214" s="38" t="s">
        <v>63</v>
      </c>
      <c r="O214" s="41">
        <f>I214*0.21</f>
        <v>0</v>
      </c>
      <c r="P214">
        <v>3</v>
      </c>
    </row>
    <row r="215">
      <c r="A215" s="35" t="s">
        <v>54</v>
      </c>
      <c r="B215" s="42"/>
      <c r="C215" s="43"/>
      <c r="D215" s="43"/>
      <c r="E215" s="37" t="s">
        <v>338</v>
      </c>
      <c r="F215" s="43"/>
      <c r="G215" s="43"/>
      <c r="H215" s="43"/>
      <c r="I215" s="43"/>
      <c r="J215" s="44"/>
    </row>
    <row r="216" ht="30">
      <c r="A216" s="35" t="s">
        <v>56</v>
      </c>
      <c r="B216" s="42"/>
      <c r="C216" s="43"/>
      <c r="D216" s="43"/>
      <c r="E216" s="45" t="s">
        <v>339</v>
      </c>
      <c r="F216" s="43"/>
      <c r="G216" s="43"/>
      <c r="H216" s="43"/>
      <c r="I216" s="43"/>
      <c r="J216" s="44"/>
    </row>
    <row r="217" ht="45">
      <c r="A217" s="35" t="s">
        <v>58</v>
      </c>
      <c r="B217" s="42"/>
      <c r="C217" s="43"/>
      <c r="D217" s="43"/>
      <c r="E217" s="37" t="s">
        <v>340</v>
      </c>
      <c r="F217" s="43"/>
      <c r="G217" s="43"/>
      <c r="H217" s="43"/>
      <c r="I217" s="43"/>
      <c r="J217" s="44"/>
    </row>
    <row r="218">
      <c r="A218" s="29" t="s">
        <v>45</v>
      </c>
      <c r="B218" s="30"/>
      <c r="C218" s="31" t="s">
        <v>341</v>
      </c>
      <c r="D218" s="32"/>
      <c r="E218" s="29" t="s">
        <v>342</v>
      </c>
      <c r="F218" s="32"/>
      <c r="G218" s="32"/>
      <c r="H218" s="32"/>
      <c r="I218" s="33">
        <f>SUMIFS(I219:I310,A219:A310,"P")</f>
        <v>0</v>
      </c>
      <c r="J218" s="34"/>
    </row>
    <row r="219">
      <c r="A219" s="35" t="s">
        <v>48</v>
      </c>
      <c r="B219" s="35">
        <v>52</v>
      </c>
      <c r="C219" s="36" t="s">
        <v>343</v>
      </c>
      <c r="D219" s="35" t="s">
        <v>50</v>
      </c>
      <c r="E219" s="37" t="s">
        <v>344</v>
      </c>
      <c r="F219" s="38" t="s">
        <v>168</v>
      </c>
      <c r="G219" s="39">
        <v>13</v>
      </c>
      <c r="H219" s="40">
        <v>0</v>
      </c>
      <c r="I219" s="40">
        <f>ROUND(G219*H219,P4)</f>
        <v>0</v>
      </c>
      <c r="J219" s="38" t="s">
        <v>63</v>
      </c>
      <c r="O219" s="41">
        <f>I219*0.21</f>
        <v>0</v>
      </c>
      <c r="P219">
        <v>3</v>
      </c>
    </row>
    <row r="220" ht="30">
      <c r="A220" s="35" t="s">
        <v>54</v>
      </c>
      <c r="B220" s="42"/>
      <c r="C220" s="43"/>
      <c r="D220" s="43"/>
      <c r="E220" s="37" t="s">
        <v>345</v>
      </c>
      <c r="F220" s="43"/>
      <c r="G220" s="43"/>
      <c r="H220" s="43"/>
      <c r="I220" s="43"/>
      <c r="J220" s="44"/>
    </row>
    <row r="221" ht="30">
      <c r="A221" s="35" t="s">
        <v>56</v>
      </c>
      <c r="B221" s="42"/>
      <c r="C221" s="43"/>
      <c r="D221" s="43"/>
      <c r="E221" s="45" t="s">
        <v>346</v>
      </c>
      <c r="F221" s="43"/>
      <c r="G221" s="43"/>
      <c r="H221" s="43"/>
      <c r="I221" s="43"/>
      <c r="J221" s="44"/>
    </row>
    <row r="222" ht="75">
      <c r="A222" s="35" t="s">
        <v>58</v>
      </c>
      <c r="B222" s="42"/>
      <c r="C222" s="43"/>
      <c r="D222" s="43"/>
      <c r="E222" s="37" t="s">
        <v>347</v>
      </c>
      <c r="F222" s="43"/>
      <c r="G222" s="43"/>
      <c r="H222" s="43"/>
      <c r="I222" s="43"/>
      <c r="J222" s="44"/>
    </row>
    <row r="223">
      <c r="A223" s="35" t="s">
        <v>48</v>
      </c>
      <c r="B223" s="35">
        <v>53</v>
      </c>
      <c r="C223" s="36" t="s">
        <v>348</v>
      </c>
      <c r="D223" s="35" t="s">
        <v>50</v>
      </c>
      <c r="E223" s="37" t="s">
        <v>349</v>
      </c>
      <c r="F223" s="38" t="s">
        <v>168</v>
      </c>
      <c r="G223" s="39">
        <v>13.25</v>
      </c>
      <c r="H223" s="40">
        <v>0</v>
      </c>
      <c r="I223" s="40">
        <f>ROUND(G223*H223,P4)</f>
        <v>0</v>
      </c>
      <c r="J223" s="38" t="s">
        <v>63</v>
      </c>
      <c r="O223" s="41">
        <f>I223*0.21</f>
        <v>0</v>
      </c>
      <c r="P223">
        <v>3</v>
      </c>
    </row>
    <row r="224" ht="30">
      <c r="A224" s="35" t="s">
        <v>54</v>
      </c>
      <c r="B224" s="42"/>
      <c r="C224" s="43"/>
      <c r="D224" s="43"/>
      <c r="E224" s="37" t="s">
        <v>350</v>
      </c>
      <c r="F224" s="43"/>
      <c r="G224" s="43"/>
      <c r="H224" s="43"/>
      <c r="I224" s="43"/>
      <c r="J224" s="44"/>
    </row>
    <row r="225" ht="30">
      <c r="A225" s="35" t="s">
        <v>56</v>
      </c>
      <c r="B225" s="42"/>
      <c r="C225" s="43"/>
      <c r="D225" s="43"/>
      <c r="E225" s="45" t="s">
        <v>351</v>
      </c>
      <c r="F225" s="43"/>
      <c r="G225" s="43"/>
      <c r="H225" s="43"/>
      <c r="I225" s="43"/>
      <c r="J225" s="44"/>
    </row>
    <row r="226" ht="45">
      <c r="A226" s="35" t="s">
        <v>58</v>
      </c>
      <c r="B226" s="42"/>
      <c r="C226" s="43"/>
      <c r="D226" s="43"/>
      <c r="E226" s="37" t="s">
        <v>352</v>
      </c>
      <c r="F226" s="43"/>
      <c r="G226" s="43"/>
      <c r="H226" s="43"/>
      <c r="I226" s="43"/>
      <c r="J226" s="44"/>
    </row>
    <row r="227">
      <c r="A227" s="35" t="s">
        <v>48</v>
      </c>
      <c r="B227" s="35">
        <v>54</v>
      </c>
      <c r="C227" s="36" t="s">
        <v>353</v>
      </c>
      <c r="D227" s="35" t="s">
        <v>50</v>
      </c>
      <c r="E227" s="37" t="s">
        <v>354</v>
      </c>
      <c r="F227" s="38" t="s">
        <v>102</v>
      </c>
      <c r="G227" s="39">
        <v>2</v>
      </c>
      <c r="H227" s="40">
        <v>0</v>
      </c>
      <c r="I227" s="40">
        <f>ROUND(G227*H227,P4)</f>
        <v>0</v>
      </c>
      <c r="J227" s="38" t="s">
        <v>63</v>
      </c>
      <c r="O227" s="41">
        <f>I227*0.21</f>
        <v>0</v>
      </c>
      <c r="P227">
        <v>3</v>
      </c>
    </row>
    <row r="228">
      <c r="A228" s="35" t="s">
        <v>54</v>
      </c>
      <c r="B228" s="42"/>
      <c r="C228" s="43"/>
      <c r="D228" s="43"/>
      <c r="E228" s="37" t="s">
        <v>355</v>
      </c>
      <c r="F228" s="43"/>
      <c r="G228" s="43"/>
      <c r="H228" s="43"/>
      <c r="I228" s="43"/>
      <c r="J228" s="44"/>
    </row>
    <row r="229" ht="30">
      <c r="A229" s="35" t="s">
        <v>56</v>
      </c>
      <c r="B229" s="42"/>
      <c r="C229" s="43"/>
      <c r="D229" s="43"/>
      <c r="E229" s="45" t="s">
        <v>112</v>
      </c>
      <c r="F229" s="43"/>
      <c r="G229" s="43"/>
      <c r="H229" s="43"/>
      <c r="I229" s="43"/>
      <c r="J229" s="44"/>
    </row>
    <row r="230" ht="60">
      <c r="A230" s="35" t="s">
        <v>58</v>
      </c>
      <c r="B230" s="42"/>
      <c r="C230" s="43"/>
      <c r="D230" s="43"/>
      <c r="E230" s="37" t="s">
        <v>356</v>
      </c>
      <c r="F230" s="43"/>
      <c r="G230" s="43"/>
      <c r="H230" s="43"/>
      <c r="I230" s="43"/>
      <c r="J230" s="44"/>
    </row>
    <row r="231" ht="30">
      <c r="A231" s="35" t="s">
        <v>48</v>
      </c>
      <c r="B231" s="35">
        <v>55</v>
      </c>
      <c r="C231" s="36" t="s">
        <v>357</v>
      </c>
      <c r="D231" s="35" t="s">
        <v>50</v>
      </c>
      <c r="E231" s="37" t="s">
        <v>358</v>
      </c>
      <c r="F231" s="38" t="s">
        <v>102</v>
      </c>
      <c r="G231" s="39">
        <v>19</v>
      </c>
      <c r="H231" s="40">
        <v>0</v>
      </c>
      <c r="I231" s="40">
        <f>ROUND(G231*H231,P4)</f>
        <v>0</v>
      </c>
      <c r="J231" s="38" t="s">
        <v>63</v>
      </c>
      <c r="O231" s="41">
        <f>I231*0.21</f>
        <v>0</v>
      </c>
      <c r="P231">
        <v>3</v>
      </c>
    </row>
    <row r="232" ht="30">
      <c r="A232" s="35" t="s">
        <v>54</v>
      </c>
      <c r="B232" s="42"/>
      <c r="C232" s="43"/>
      <c r="D232" s="43"/>
      <c r="E232" s="37" t="s">
        <v>359</v>
      </c>
      <c r="F232" s="43"/>
      <c r="G232" s="43"/>
      <c r="H232" s="43"/>
      <c r="I232" s="43"/>
      <c r="J232" s="44"/>
    </row>
    <row r="233" ht="30">
      <c r="A233" s="35" t="s">
        <v>56</v>
      </c>
      <c r="B233" s="42"/>
      <c r="C233" s="43"/>
      <c r="D233" s="43"/>
      <c r="E233" s="45" t="s">
        <v>360</v>
      </c>
      <c r="F233" s="43"/>
      <c r="G233" s="43"/>
      <c r="H233" s="43"/>
      <c r="I233" s="43"/>
      <c r="J233" s="44"/>
    </row>
    <row r="234" ht="30">
      <c r="A234" s="35" t="s">
        <v>58</v>
      </c>
      <c r="B234" s="42"/>
      <c r="C234" s="43"/>
      <c r="D234" s="43"/>
      <c r="E234" s="37" t="s">
        <v>361</v>
      </c>
      <c r="F234" s="43"/>
      <c r="G234" s="43"/>
      <c r="H234" s="43"/>
      <c r="I234" s="43"/>
      <c r="J234" s="44"/>
    </row>
    <row r="235" ht="30">
      <c r="A235" s="35" t="s">
        <v>48</v>
      </c>
      <c r="B235" s="35">
        <v>56</v>
      </c>
      <c r="C235" s="36" t="s">
        <v>362</v>
      </c>
      <c r="D235" s="35" t="s">
        <v>50</v>
      </c>
      <c r="E235" s="37" t="s">
        <v>363</v>
      </c>
      <c r="F235" s="38" t="s">
        <v>102</v>
      </c>
      <c r="G235" s="39">
        <v>12</v>
      </c>
      <c r="H235" s="40">
        <v>0</v>
      </c>
      <c r="I235" s="40">
        <f>ROUND(G235*H235,P4)</f>
        <v>0</v>
      </c>
      <c r="J235" s="38" t="s">
        <v>63</v>
      </c>
      <c r="O235" s="41">
        <f>I235*0.21</f>
        <v>0</v>
      </c>
      <c r="P235">
        <v>3</v>
      </c>
    </row>
    <row r="236" ht="30">
      <c r="A236" s="35" t="s">
        <v>54</v>
      </c>
      <c r="B236" s="42"/>
      <c r="C236" s="43"/>
      <c r="D236" s="43"/>
      <c r="E236" s="37" t="s">
        <v>364</v>
      </c>
      <c r="F236" s="43"/>
      <c r="G236" s="43"/>
      <c r="H236" s="43"/>
      <c r="I236" s="43"/>
      <c r="J236" s="44"/>
    </row>
    <row r="237" ht="90">
      <c r="A237" s="35" t="s">
        <v>56</v>
      </c>
      <c r="B237" s="42"/>
      <c r="C237" s="43"/>
      <c r="D237" s="43"/>
      <c r="E237" s="45" t="s">
        <v>365</v>
      </c>
      <c r="F237" s="43"/>
      <c r="G237" s="43"/>
      <c r="H237" s="43"/>
      <c r="I237" s="43"/>
      <c r="J237" s="44"/>
    </row>
    <row r="238" ht="30">
      <c r="A238" s="35" t="s">
        <v>58</v>
      </c>
      <c r="B238" s="42"/>
      <c r="C238" s="43"/>
      <c r="D238" s="43"/>
      <c r="E238" s="37" t="s">
        <v>366</v>
      </c>
      <c r="F238" s="43"/>
      <c r="G238" s="43"/>
      <c r="H238" s="43"/>
      <c r="I238" s="43"/>
      <c r="J238" s="44"/>
    </row>
    <row r="239">
      <c r="A239" s="35" t="s">
        <v>48</v>
      </c>
      <c r="B239" s="35">
        <v>57</v>
      </c>
      <c r="C239" s="36" t="s">
        <v>367</v>
      </c>
      <c r="D239" s="35" t="s">
        <v>50</v>
      </c>
      <c r="E239" s="37" t="s">
        <v>368</v>
      </c>
      <c r="F239" s="38" t="s">
        <v>102</v>
      </c>
      <c r="G239" s="39">
        <v>2</v>
      </c>
      <c r="H239" s="40">
        <v>0</v>
      </c>
      <c r="I239" s="40">
        <f>ROUND(G239*H239,P4)</f>
        <v>0</v>
      </c>
      <c r="J239" s="38" t="s">
        <v>63</v>
      </c>
      <c r="O239" s="41">
        <f>I239*0.21</f>
        <v>0</v>
      </c>
      <c r="P239">
        <v>3</v>
      </c>
    </row>
    <row r="240" ht="30">
      <c r="A240" s="35" t="s">
        <v>54</v>
      </c>
      <c r="B240" s="42"/>
      <c r="C240" s="43"/>
      <c r="D240" s="43"/>
      <c r="E240" s="37" t="s">
        <v>369</v>
      </c>
      <c r="F240" s="43"/>
      <c r="G240" s="43"/>
      <c r="H240" s="43"/>
      <c r="I240" s="43"/>
      <c r="J240" s="44"/>
    </row>
    <row r="241" ht="30">
      <c r="A241" s="35" t="s">
        <v>56</v>
      </c>
      <c r="B241" s="42"/>
      <c r="C241" s="43"/>
      <c r="D241" s="43"/>
      <c r="E241" s="45" t="s">
        <v>112</v>
      </c>
      <c r="F241" s="43"/>
      <c r="G241" s="43"/>
      <c r="H241" s="43"/>
      <c r="I241" s="43"/>
      <c r="J241" s="44"/>
    </row>
    <row r="242" ht="30">
      <c r="A242" s="35" t="s">
        <v>58</v>
      </c>
      <c r="B242" s="42"/>
      <c r="C242" s="43"/>
      <c r="D242" s="43"/>
      <c r="E242" s="37" t="s">
        <v>361</v>
      </c>
      <c r="F242" s="43"/>
      <c r="G242" s="43"/>
      <c r="H242" s="43"/>
      <c r="I242" s="43"/>
      <c r="J242" s="44"/>
    </row>
    <row r="243">
      <c r="A243" s="35" t="s">
        <v>48</v>
      </c>
      <c r="B243" s="35">
        <v>58</v>
      </c>
      <c r="C243" s="36" t="s">
        <v>370</v>
      </c>
      <c r="D243" s="35" t="s">
        <v>50</v>
      </c>
      <c r="E243" s="37" t="s">
        <v>371</v>
      </c>
      <c r="F243" s="38" t="s">
        <v>102</v>
      </c>
      <c r="G243" s="39">
        <v>1</v>
      </c>
      <c r="H243" s="40">
        <v>0</v>
      </c>
      <c r="I243" s="40">
        <f>ROUND(G243*H243,P4)</f>
        <v>0</v>
      </c>
      <c r="J243" s="38" t="s">
        <v>63</v>
      </c>
      <c r="O243" s="41">
        <f>I243*0.21</f>
        <v>0</v>
      </c>
      <c r="P243">
        <v>3</v>
      </c>
    </row>
    <row r="244" ht="30">
      <c r="A244" s="35" t="s">
        <v>54</v>
      </c>
      <c r="B244" s="42"/>
      <c r="C244" s="43"/>
      <c r="D244" s="43"/>
      <c r="E244" s="37" t="s">
        <v>372</v>
      </c>
      <c r="F244" s="43"/>
      <c r="G244" s="43"/>
      <c r="H244" s="43"/>
      <c r="I244" s="43"/>
      <c r="J244" s="44"/>
    </row>
    <row r="245" ht="30">
      <c r="A245" s="35" t="s">
        <v>56</v>
      </c>
      <c r="B245" s="42"/>
      <c r="C245" s="43"/>
      <c r="D245" s="43"/>
      <c r="E245" s="45" t="s">
        <v>68</v>
      </c>
      <c r="F245" s="43"/>
      <c r="G245" s="43"/>
      <c r="H245" s="43"/>
      <c r="I245" s="43"/>
      <c r="J245" s="44"/>
    </row>
    <row r="246" ht="30">
      <c r="A246" s="35" t="s">
        <v>58</v>
      </c>
      <c r="B246" s="42"/>
      <c r="C246" s="43"/>
      <c r="D246" s="43"/>
      <c r="E246" s="37" t="s">
        <v>361</v>
      </c>
      <c r="F246" s="43"/>
      <c r="G246" s="43"/>
      <c r="H246" s="43"/>
      <c r="I246" s="43"/>
      <c r="J246" s="44"/>
    </row>
    <row r="247" ht="30">
      <c r="A247" s="35" t="s">
        <v>48</v>
      </c>
      <c r="B247" s="35">
        <v>59</v>
      </c>
      <c r="C247" s="36" t="s">
        <v>373</v>
      </c>
      <c r="D247" s="35" t="s">
        <v>50</v>
      </c>
      <c r="E247" s="37" t="s">
        <v>374</v>
      </c>
      <c r="F247" s="38" t="s">
        <v>102</v>
      </c>
      <c r="G247" s="39">
        <v>10</v>
      </c>
      <c r="H247" s="40">
        <v>0</v>
      </c>
      <c r="I247" s="40">
        <f>ROUND(G247*H247,P4)</f>
        <v>0</v>
      </c>
      <c r="J247" s="38" t="s">
        <v>63</v>
      </c>
      <c r="O247" s="41">
        <f>I247*0.21</f>
        <v>0</v>
      </c>
      <c r="P247">
        <v>3</v>
      </c>
    </row>
    <row r="248" ht="30">
      <c r="A248" s="35" t="s">
        <v>54</v>
      </c>
      <c r="B248" s="42"/>
      <c r="C248" s="43"/>
      <c r="D248" s="43"/>
      <c r="E248" s="37" t="s">
        <v>375</v>
      </c>
      <c r="F248" s="43"/>
      <c r="G248" s="43"/>
      <c r="H248" s="43"/>
      <c r="I248" s="43"/>
      <c r="J248" s="44"/>
    </row>
    <row r="249" ht="30">
      <c r="A249" s="35" t="s">
        <v>56</v>
      </c>
      <c r="B249" s="42"/>
      <c r="C249" s="43"/>
      <c r="D249" s="43"/>
      <c r="E249" s="45" t="s">
        <v>376</v>
      </c>
      <c r="F249" s="43"/>
      <c r="G249" s="43"/>
      <c r="H249" s="43"/>
      <c r="I249" s="43"/>
      <c r="J249" s="44"/>
    </row>
    <row r="250" ht="90">
      <c r="A250" s="35" t="s">
        <v>58</v>
      </c>
      <c r="B250" s="42"/>
      <c r="C250" s="43"/>
      <c r="D250" s="43"/>
      <c r="E250" s="37" t="s">
        <v>377</v>
      </c>
      <c r="F250" s="43"/>
      <c r="G250" s="43"/>
      <c r="H250" s="43"/>
      <c r="I250" s="43"/>
      <c r="J250" s="44"/>
    </row>
    <row r="251">
      <c r="A251" s="35" t="s">
        <v>48</v>
      </c>
      <c r="B251" s="35">
        <v>60</v>
      </c>
      <c r="C251" s="36" t="s">
        <v>378</v>
      </c>
      <c r="D251" s="35" t="s">
        <v>50</v>
      </c>
      <c r="E251" s="37" t="s">
        <v>379</v>
      </c>
      <c r="F251" s="38" t="s">
        <v>102</v>
      </c>
      <c r="G251" s="39">
        <v>17</v>
      </c>
      <c r="H251" s="40">
        <v>0</v>
      </c>
      <c r="I251" s="40">
        <f>ROUND(G251*H251,P4)</f>
        <v>0</v>
      </c>
      <c r="J251" s="38" t="s">
        <v>63</v>
      </c>
      <c r="O251" s="41">
        <f>I251*0.21</f>
        <v>0</v>
      </c>
      <c r="P251">
        <v>3</v>
      </c>
    </row>
    <row r="252" ht="30">
      <c r="A252" s="35" t="s">
        <v>54</v>
      </c>
      <c r="B252" s="42"/>
      <c r="C252" s="43"/>
      <c r="D252" s="43"/>
      <c r="E252" s="37" t="s">
        <v>380</v>
      </c>
      <c r="F252" s="43"/>
      <c r="G252" s="43"/>
      <c r="H252" s="43"/>
      <c r="I252" s="43"/>
      <c r="J252" s="44"/>
    </row>
    <row r="253" ht="30">
      <c r="A253" s="35" t="s">
        <v>56</v>
      </c>
      <c r="B253" s="42"/>
      <c r="C253" s="43"/>
      <c r="D253" s="43"/>
      <c r="E253" s="45" t="s">
        <v>381</v>
      </c>
      <c r="F253" s="43"/>
      <c r="G253" s="43"/>
      <c r="H253" s="43"/>
      <c r="I253" s="43"/>
      <c r="J253" s="44"/>
    </row>
    <row r="254" ht="30">
      <c r="A254" s="35" t="s">
        <v>58</v>
      </c>
      <c r="B254" s="42"/>
      <c r="C254" s="43"/>
      <c r="D254" s="43"/>
      <c r="E254" s="37" t="s">
        <v>361</v>
      </c>
      <c r="F254" s="43"/>
      <c r="G254" s="43"/>
      <c r="H254" s="43"/>
      <c r="I254" s="43"/>
      <c r="J254" s="44"/>
    </row>
    <row r="255" ht="30">
      <c r="A255" s="35" t="s">
        <v>48</v>
      </c>
      <c r="B255" s="35">
        <v>61</v>
      </c>
      <c r="C255" s="36" t="s">
        <v>382</v>
      </c>
      <c r="D255" s="35" t="s">
        <v>50</v>
      </c>
      <c r="E255" s="37" t="s">
        <v>383</v>
      </c>
      <c r="F255" s="38" t="s">
        <v>116</v>
      </c>
      <c r="G255" s="39">
        <v>322.596</v>
      </c>
      <c r="H255" s="40">
        <v>0</v>
      </c>
      <c r="I255" s="40">
        <f>ROUND(G255*H255,P4)</f>
        <v>0</v>
      </c>
      <c r="J255" s="38" t="s">
        <v>63</v>
      </c>
      <c r="O255" s="41">
        <f>I255*0.21</f>
        <v>0</v>
      </c>
      <c r="P255">
        <v>3</v>
      </c>
    </row>
    <row r="256" ht="45">
      <c r="A256" s="35" t="s">
        <v>54</v>
      </c>
      <c r="B256" s="42"/>
      <c r="C256" s="43"/>
      <c r="D256" s="43"/>
      <c r="E256" s="37" t="s">
        <v>384</v>
      </c>
      <c r="F256" s="43"/>
      <c r="G256" s="43"/>
      <c r="H256" s="43"/>
      <c r="I256" s="43"/>
      <c r="J256" s="44"/>
    </row>
    <row r="257" ht="210">
      <c r="A257" s="35" t="s">
        <v>56</v>
      </c>
      <c r="B257" s="42"/>
      <c r="C257" s="43"/>
      <c r="D257" s="43"/>
      <c r="E257" s="45" t="s">
        <v>385</v>
      </c>
      <c r="F257" s="43"/>
      <c r="G257" s="43"/>
      <c r="H257" s="43"/>
      <c r="I257" s="43"/>
      <c r="J257" s="44"/>
    </row>
    <row r="258" ht="60">
      <c r="A258" s="35" t="s">
        <v>58</v>
      </c>
      <c r="B258" s="42"/>
      <c r="C258" s="43"/>
      <c r="D258" s="43"/>
      <c r="E258" s="37" t="s">
        <v>386</v>
      </c>
      <c r="F258" s="43"/>
      <c r="G258" s="43"/>
      <c r="H258" s="43"/>
      <c r="I258" s="43"/>
      <c r="J258" s="44"/>
    </row>
    <row r="259" ht="30">
      <c r="A259" s="35" t="s">
        <v>48</v>
      </c>
      <c r="B259" s="35">
        <v>62</v>
      </c>
      <c r="C259" s="36" t="s">
        <v>387</v>
      </c>
      <c r="D259" s="35" t="s">
        <v>50</v>
      </c>
      <c r="E259" s="37" t="s">
        <v>388</v>
      </c>
      <c r="F259" s="38" t="s">
        <v>116</v>
      </c>
      <c r="G259" s="39">
        <v>308.096</v>
      </c>
      <c r="H259" s="40">
        <v>0</v>
      </c>
      <c r="I259" s="40">
        <f>ROUND(G259*H259,P4)</f>
        <v>0</v>
      </c>
      <c r="J259" s="38" t="s">
        <v>63</v>
      </c>
      <c r="O259" s="41">
        <f>I259*0.21</f>
        <v>0</v>
      </c>
      <c r="P259">
        <v>3</v>
      </c>
    </row>
    <row r="260" ht="60">
      <c r="A260" s="35" t="s">
        <v>54</v>
      </c>
      <c r="B260" s="42"/>
      <c r="C260" s="43"/>
      <c r="D260" s="43"/>
      <c r="E260" s="37" t="s">
        <v>389</v>
      </c>
      <c r="F260" s="43"/>
      <c r="G260" s="43"/>
      <c r="H260" s="43"/>
      <c r="I260" s="43"/>
      <c r="J260" s="44"/>
    </row>
    <row r="261" ht="165">
      <c r="A261" s="35" t="s">
        <v>56</v>
      </c>
      <c r="B261" s="42"/>
      <c r="C261" s="43"/>
      <c r="D261" s="43"/>
      <c r="E261" s="45" t="s">
        <v>390</v>
      </c>
      <c r="F261" s="43"/>
      <c r="G261" s="43"/>
      <c r="H261" s="43"/>
      <c r="I261" s="43"/>
      <c r="J261" s="44"/>
    </row>
    <row r="262" ht="60">
      <c r="A262" s="35" t="s">
        <v>58</v>
      </c>
      <c r="B262" s="42"/>
      <c r="C262" s="43"/>
      <c r="D262" s="43"/>
      <c r="E262" s="37" t="s">
        <v>386</v>
      </c>
      <c r="F262" s="43"/>
      <c r="G262" s="43"/>
      <c r="H262" s="43"/>
      <c r="I262" s="43"/>
      <c r="J262" s="44"/>
    </row>
    <row r="263" ht="30">
      <c r="A263" s="35" t="s">
        <v>48</v>
      </c>
      <c r="B263" s="35">
        <v>63</v>
      </c>
      <c r="C263" s="36" t="s">
        <v>391</v>
      </c>
      <c r="D263" s="35" t="s">
        <v>50</v>
      </c>
      <c r="E263" s="37" t="s">
        <v>392</v>
      </c>
      <c r="F263" s="38" t="s">
        <v>116</v>
      </c>
      <c r="G263" s="39">
        <v>14.66</v>
      </c>
      <c r="H263" s="40">
        <v>0</v>
      </c>
      <c r="I263" s="40">
        <f>ROUND(G263*H263,P4)</f>
        <v>0</v>
      </c>
      <c r="J263" s="38" t="s">
        <v>63</v>
      </c>
      <c r="O263" s="41">
        <f>I263*0.21</f>
        <v>0</v>
      </c>
      <c r="P263">
        <v>3</v>
      </c>
    </row>
    <row r="264">
      <c r="A264" s="35" t="s">
        <v>54</v>
      </c>
      <c r="B264" s="42"/>
      <c r="C264" s="43"/>
      <c r="D264" s="43"/>
      <c r="E264" s="46" t="s">
        <v>50</v>
      </c>
      <c r="F264" s="43"/>
      <c r="G264" s="43"/>
      <c r="H264" s="43"/>
      <c r="I264" s="43"/>
      <c r="J264" s="44"/>
    </row>
    <row r="265" ht="30">
      <c r="A265" s="35" t="s">
        <v>56</v>
      </c>
      <c r="B265" s="42"/>
      <c r="C265" s="43"/>
      <c r="D265" s="43"/>
      <c r="E265" s="45" t="s">
        <v>393</v>
      </c>
      <c r="F265" s="43"/>
      <c r="G265" s="43"/>
      <c r="H265" s="43"/>
      <c r="I265" s="43"/>
      <c r="J265" s="44"/>
    </row>
    <row r="266" ht="30">
      <c r="A266" s="35" t="s">
        <v>58</v>
      </c>
      <c r="B266" s="42"/>
      <c r="C266" s="43"/>
      <c r="D266" s="43"/>
      <c r="E266" s="37" t="s">
        <v>394</v>
      </c>
      <c r="F266" s="43"/>
      <c r="G266" s="43"/>
      <c r="H266" s="43"/>
      <c r="I266" s="43"/>
      <c r="J266" s="44"/>
    </row>
    <row r="267">
      <c r="A267" s="35" t="s">
        <v>48</v>
      </c>
      <c r="B267" s="35">
        <v>64</v>
      </c>
      <c r="C267" s="36" t="s">
        <v>395</v>
      </c>
      <c r="D267" s="35" t="s">
        <v>50</v>
      </c>
      <c r="E267" s="37" t="s">
        <v>396</v>
      </c>
      <c r="F267" s="38" t="s">
        <v>102</v>
      </c>
      <c r="G267" s="39">
        <v>12</v>
      </c>
      <c r="H267" s="40">
        <v>0</v>
      </c>
      <c r="I267" s="40">
        <f>ROUND(G267*H267,P4)</f>
        <v>0</v>
      </c>
      <c r="J267" s="38" t="s">
        <v>63</v>
      </c>
      <c r="O267" s="41">
        <f>I267*0.21</f>
        <v>0</v>
      </c>
      <c r="P267">
        <v>3</v>
      </c>
    </row>
    <row r="268">
      <c r="A268" s="35" t="s">
        <v>54</v>
      </c>
      <c r="B268" s="42"/>
      <c r="C268" s="43"/>
      <c r="D268" s="43"/>
      <c r="E268" s="46" t="s">
        <v>50</v>
      </c>
      <c r="F268" s="43"/>
      <c r="G268" s="43"/>
      <c r="H268" s="43"/>
      <c r="I268" s="43"/>
      <c r="J268" s="44"/>
    </row>
    <row r="269" ht="30">
      <c r="A269" s="35" t="s">
        <v>56</v>
      </c>
      <c r="B269" s="42"/>
      <c r="C269" s="43"/>
      <c r="D269" s="43"/>
      <c r="E269" s="45" t="s">
        <v>397</v>
      </c>
      <c r="F269" s="43"/>
      <c r="G269" s="43"/>
      <c r="H269" s="43"/>
      <c r="I269" s="43"/>
      <c r="J269" s="44"/>
    </row>
    <row r="270" ht="45">
      <c r="A270" s="35" t="s">
        <v>58</v>
      </c>
      <c r="B270" s="42"/>
      <c r="C270" s="43"/>
      <c r="D270" s="43"/>
      <c r="E270" s="37" t="s">
        <v>398</v>
      </c>
      <c r="F270" s="43"/>
      <c r="G270" s="43"/>
      <c r="H270" s="43"/>
      <c r="I270" s="43"/>
      <c r="J270" s="44"/>
    </row>
    <row r="271">
      <c r="A271" s="35" t="s">
        <v>48</v>
      </c>
      <c r="B271" s="35">
        <v>65</v>
      </c>
      <c r="C271" s="36" t="s">
        <v>399</v>
      </c>
      <c r="D271" s="35" t="s">
        <v>50</v>
      </c>
      <c r="E271" s="37" t="s">
        <v>400</v>
      </c>
      <c r="F271" s="38" t="s">
        <v>102</v>
      </c>
      <c r="G271" s="39">
        <v>16</v>
      </c>
      <c r="H271" s="40">
        <v>0</v>
      </c>
      <c r="I271" s="40">
        <f>ROUND(G271*H271,P4)</f>
        <v>0</v>
      </c>
      <c r="J271" s="38" t="s">
        <v>63</v>
      </c>
      <c r="O271" s="41">
        <f>I271*0.21</f>
        <v>0</v>
      </c>
      <c r="P271">
        <v>3</v>
      </c>
    </row>
    <row r="272">
      <c r="A272" s="35" t="s">
        <v>54</v>
      </c>
      <c r="B272" s="42"/>
      <c r="C272" s="43"/>
      <c r="D272" s="43"/>
      <c r="E272" s="46" t="s">
        <v>50</v>
      </c>
      <c r="F272" s="43"/>
      <c r="G272" s="43"/>
      <c r="H272" s="43"/>
      <c r="I272" s="43"/>
      <c r="J272" s="44"/>
    </row>
    <row r="273" ht="45">
      <c r="A273" s="35" t="s">
        <v>56</v>
      </c>
      <c r="B273" s="42"/>
      <c r="C273" s="43"/>
      <c r="D273" s="43"/>
      <c r="E273" s="45" t="s">
        <v>401</v>
      </c>
      <c r="F273" s="43"/>
      <c r="G273" s="43"/>
      <c r="H273" s="43"/>
      <c r="I273" s="43"/>
      <c r="J273" s="44"/>
    </row>
    <row r="274" ht="45">
      <c r="A274" s="35" t="s">
        <v>58</v>
      </c>
      <c r="B274" s="42"/>
      <c r="C274" s="43"/>
      <c r="D274" s="43"/>
      <c r="E274" s="37" t="s">
        <v>402</v>
      </c>
      <c r="F274" s="43"/>
      <c r="G274" s="43"/>
      <c r="H274" s="43"/>
      <c r="I274" s="43"/>
      <c r="J274" s="44"/>
    </row>
    <row r="275" ht="30">
      <c r="A275" s="35" t="s">
        <v>48</v>
      </c>
      <c r="B275" s="35">
        <v>66</v>
      </c>
      <c r="C275" s="36" t="s">
        <v>403</v>
      </c>
      <c r="D275" s="35" t="s">
        <v>50</v>
      </c>
      <c r="E275" s="37" t="s">
        <v>404</v>
      </c>
      <c r="F275" s="38" t="s">
        <v>168</v>
      </c>
      <c r="G275" s="39">
        <v>4.9500000000000002</v>
      </c>
      <c r="H275" s="40">
        <v>0</v>
      </c>
      <c r="I275" s="40">
        <f>ROUND(G275*H275,P4)</f>
        <v>0</v>
      </c>
      <c r="J275" s="38" t="s">
        <v>63</v>
      </c>
      <c r="O275" s="41">
        <f>I275*0.21</f>
        <v>0</v>
      </c>
      <c r="P275">
        <v>3</v>
      </c>
    </row>
    <row r="276" ht="45">
      <c r="A276" s="35" t="s">
        <v>54</v>
      </c>
      <c r="B276" s="42"/>
      <c r="C276" s="43"/>
      <c r="D276" s="43"/>
      <c r="E276" s="37" t="s">
        <v>405</v>
      </c>
      <c r="F276" s="43"/>
      <c r="G276" s="43"/>
      <c r="H276" s="43"/>
      <c r="I276" s="43"/>
      <c r="J276" s="44"/>
    </row>
    <row r="277" ht="30">
      <c r="A277" s="35" t="s">
        <v>56</v>
      </c>
      <c r="B277" s="42"/>
      <c r="C277" s="43"/>
      <c r="D277" s="43"/>
      <c r="E277" s="45" t="s">
        <v>406</v>
      </c>
      <c r="F277" s="43"/>
      <c r="G277" s="43"/>
      <c r="H277" s="43"/>
      <c r="I277" s="43"/>
      <c r="J277" s="44"/>
    </row>
    <row r="278" ht="60">
      <c r="A278" s="35" t="s">
        <v>58</v>
      </c>
      <c r="B278" s="42"/>
      <c r="C278" s="43"/>
      <c r="D278" s="43"/>
      <c r="E278" s="37" t="s">
        <v>407</v>
      </c>
      <c r="F278" s="43"/>
      <c r="G278" s="43"/>
      <c r="H278" s="43"/>
      <c r="I278" s="43"/>
      <c r="J278" s="44"/>
    </row>
    <row r="279" ht="30">
      <c r="A279" s="35" t="s">
        <v>48</v>
      </c>
      <c r="B279" s="35">
        <v>67</v>
      </c>
      <c r="C279" s="36" t="s">
        <v>408</v>
      </c>
      <c r="D279" s="35" t="s">
        <v>50</v>
      </c>
      <c r="E279" s="37" t="s">
        <v>409</v>
      </c>
      <c r="F279" s="38" t="s">
        <v>168</v>
      </c>
      <c r="G279" s="39">
        <v>780</v>
      </c>
      <c r="H279" s="40">
        <v>0</v>
      </c>
      <c r="I279" s="40">
        <f>ROUND(G279*H279,P4)</f>
        <v>0</v>
      </c>
      <c r="J279" s="38" t="s">
        <v>63</v>
      </c>
      <c r="O279" s="41">
        <f>I279*0.21</f>
        <v>0</v>
      </c>
      <c r="P279">
        <v>3</v>
      </c>
    </row>
    <row r="280" ht="30">
      <c r="A280" s="35" t="s">
        <v>54</v>
      </c>
      <c r="B280" s="42"/>
      <c r="C280" s="43"/>
      <c r="D280" s="43"/>
      <c r="E280" s="37" t="s">
        <v>410</v>
      </c>
      <c r="F280" s="43"/>
      <c r="G280" s="43"/>
      <c r="H280" s="43"/>
      <c r="I280" s="43"/>
      <c r="J280" s="44"/>
    </row>
    <row r="281" ht="75">
      <c r="A281" s="35" t="s">
        <v>56</v>
      </c>
      <c r="B281" s="42"/>
      <c r="C281" s="43"/>
      <c r="D281" s="43"/>
      <c r="E281" s="45" t="s">
        <v>411</v>
      </c>
      <c r="F281" s="43"/>
      <c r="G281" s="43"/>
      <c r="H281" s="43"/>
      <c r="I281" s="43"/>
      <c r="J281" s="44"/>
    </row>
    <row r="282" ht="60">
      <c r="A282" s="35" t="s">
        <v>58</v>
      </c>
      <c r="B282" s="42"/>
      <c r="C282" s="43"/>
      <c r="D282" s="43"/>
      <c r="E282" s="37" t="s">
        <v>407</v>
      </c>
      <c r="F282" s="43"/>
      <c r="G282" s="43"/>
      <c r="H282" s="43"/>
      <c r="I282" s="43"/>
      <c r="J282" s="44"/>
    </row>
    <row r="283">
      <c r="A283" s="35" t="s">
        <v>48</v>
      </c>
      <c r="B283" s="35">
        <v>68</v>
      </c>
      <c r="C283" s="36" t="s">
        <v>412</v>
      </c>
      <c r="D283" s="35" t="s">
        <v>50</v>
      </c>
      <c r="E283" s="37" t="s">
        <v>413</v>
      </c>
      <c r="F283" s="38" t="s">
        <v>168</v>
      </c>
      <c r="G283" s="39">
        <v>90</v>
      </c>
      <c r="H283" s="40">
        <v>0</v>
      </c>
      <c r="I283" s="40">
        <f>ROUND(G283*H283,P4)</f>
        <v>0</v>
      </c>
      <c r="J283" s="38" t="s">
        <v>63</v>
      </c>
      <c r="O283" s="41">
        <f>I283*0.21</f>
        <v>0</v>
      </c>
      <c r="P283">
        <v>3</v>
      </c>
    </row>
    <row r="284">
      <c r="A284" s="35" t="s">
        <v>54</v>
      </c>
      <c r="B284" s="42"/>
      <c r="C284" s="43"/>
      <c r="D284" s="43"/>
      <c r="E284" s="37" t="s">
        <v>414</v>
      </c>
      <c r="F284" s="43"/>
      <c r="G284" s="43"/>
      <c r="H284" s="43"/>
      <c r="I284" s="43"/>
      <c r="J284" s="44"/>
    </row>
    <row r="285" ht="45">
      <c r="A285" s="35" t="s">
        <v>56</v>
      </c>
      <c r="B285" s="42"/>
      <c r="C285" s="43"/>
      <c r="D285" s="43"/>
      <c r="E285" s="45" t="s">
        <v>415</v>
      </c>
      <c r="F285" s="43"/>
      <c r="G285" s="43"/>
      <c r="H285" s="43"/>
      <c r="I285" s="43"/>
      <c r="J285" s="44"/>
    </row>
    <row r="286" ht="30">
      <c r="A286" s="35" t="s">
        <v>58</v>
      </c>
      <c r="B286" s="42"/>
      <c r="C286" s="43"/>
      <c r="D286" s="43"/>
      <c r="E286" s="37" t="s">
        <v>416</v>
      </c>
      <c r="F286" s="43"/>
      <c r="G286" s="43"/>
      <c r="H286" s="43"/>
      <c r="I286" s="43"/>
      <c r="J286" s="44"/>
    </row>
    <row r="287">
      <c r="A287" s="35" t="s">
        <v>48</v>
      </c>
      <c r="B287" s="35">
        <v>69</v>
      </c>
      <c r="C287" s="36" t="s">
        <v>417</v>
      </c>
      <c r="D287" s="35" t="s">
        <v>50</v>
      </c>
      <c r="E287" s="37" t="s">
        <v>418</v>
      </c>
      <c r="F287" s="38" t="s">
        <v>168</v>
      </c>
      <c r="G287" s="39">
        <v>1430</v>
      </c>
      <c r="H287" s="40">
        <v>0</v>
      </c>
      <c r="I287" s="40">
        <f>ROUND(G287*H287,P4)</f>
        <v>0</v>
      </c>
      <c r="J287" s="38" t="s">
        <v>63</v>
      </c>
      <c r="O287" s="41">
        <f>I287*0.21</f>
        <v>0</v>
      </c>
      <c r="P287">
        <v>3</v>
      </c>
    </row>
    <row r="288" ht="30">
      <c r="A288" s="35" t="s">
        <v>54</v>
      </c>
      <c r="B288" s="42"/>
      <c r="C288" s="43"/>
      <c r="D288" s="43"/>
      <c r="E288" s="37" t="s">
        <v>419</v>
      </c>
      <c r="F288" s="43"/>
      <c r="G288" s="43"/>
      <c r="H288" s="43"/>
      <c r="I288" s="43"/>
      <c r="J288" s="44"/>
    </row>
    <row r="289" ht="45">
      <c r="A289" s="35" t="s">
        <v>56</v>
      </c>
      <c r="B289" s="42"/>
      <c r="C289" s="43"/>
      <c r="D289" s="43"/>
      <c r="E289" s="45" t="s">
        <v>180</v>
      </c>
      <c r="F289" s="43"/>
      <c r="G289" s="43"/>
      <c r="H289" s="43"/>
      <c r="I289" s="43"/>
      <c r="J289" s="44"/>
    </row>
    <row r="290" ht="45">
      <c r="A290" s="35" t="s">
        <v>58</v>
      </c>
      <c r="B290" s="42"/>
      <c r="C290" s="43"/>
      <c r="D290" s="43"/>
      <c r="E290" s="37" t="s">
        <v>420</v>
      </c>
      <c r="F290" s="43"/>
      <c r="G290" s="43"/>
      <c r="H290" s="43"/>
      <c r="I290" s="43"/>
      <c r="J290" s="44"/>
    </row>
    <row r="291" ht="30">
      <c r="A291" s="35" t="s">
        <v>48</v>
      </c>
      <c r="B291" s="35">
        <v>70</v>
      </c>
      <c r="C291" s="36" t="s">
        <v>421</v>
      </c>
      <c r="D291" s="35" t="s">
        <v>50</v>
      </c>
      <c r="E291" s="37" t="s">
        <v>422</v>
      </c>
      <c r="F291" s="38" t="s">
        <v>168</v>
      </c>
      <c r="G291" s="39">
        <v>2.6200000000000001</v>
      </c>
      <c r="H291" s="40">
        <v>0</v>
      </c>
      <c r="I291" s="40">
        <f>ROUND(G291*H291,P4)</f>
        <v>0</v>
      </c>
      <c r="J291" s="38" t="s">
        <v>63</v>
      </c>
      <c r="O291" s="41">
        <f>I291*0.21</f>
        <v>0</v>
      </c>
      <c r="P291">
        <v>3</v>
      </c>
    </row>
    <row r="292" ht="45">
      <c r="A292" s="35" t="s">
        <v>54</v>
      </c>
      <c r="B292" s="42"/>
      <c r="C292" s="43"/>
      <c r="D292" s="43"/>
      <c r="E292" s="37" t="s">
        <v>423</v>
      </c>
      <c r="F292" s="43"/>
      <c r="G292" s="43"/>
      <c r="H292" s="43"/>
      <c r="I292" s="43"/>
      <c r="J292" s="44"/>
    </row>
    <row r="293" ht="30">
      <c r="A293" s="35" t="s">
        <v>56</v>
      </c>
      <c r="B293" s="42"/>
      <c r="C293" s="43"/>
      <c r="D293" s="43"/>
      <c r="E293" s="45" t="s">
        <v>424</v>
      </c>
      <c r="F293" s="43"/>
      <c r="G293" s="43"/>
      <c r="H293" s="43"/>
      <c r="I293" s="43"/>
      <c r="J293" s="44"/>
    </row>
    <row r="294" ht="120">
      <c r="A294" s="35" t="s">
        <v>58</v>
      </c>
      <c r="B294" s="42"/>
      <c r="C294" s="43"/>
      <c r="D294" s="43"/>
      <c r="E294" s="37" t="s">
        <v>425</v>
      </c>
      <c r="F294" s="43"/>
      <c r="G294" s="43"/>
      <c r="H294" s="43"/>
      <c r="I294" s="43"/>
      <c r="J294" s="44"/>
    </row>
    <row r="295" ht="30">
      <c r="A295" s="35" t="s">
        <v>48</v>
      </c>
      <c r="B295" s="35">
        <v>71</v>
      </c>
      <c r="C295" s="36" t="s">
        <v>426</v>
      </c>
      <c r="D295" s="35" t="s">
        <v>50</v>
      </c>
      <c r="E295" s="37" t="s">
        <v>427</v>
      </c>
      <c r="F295" s="38" t="s">
        <v>168</v>
      </c>
      <c r="G295" s="39">
        <v>19.93</v>
      </c>
      <c r="H295" s="40">
        <v>0</v>
      </c>
      <c r="I295" s="40">
        <f>ROUND(G295*H295,P4)</f>
        <v>0</v>
      </c>
      <c r="J295" s="38" t="s">
        <v>63</v>
      </c>
      <c r="O295" s="41">
        <f>I295*0.21</f>
        <v>0</v>
      </c>
      <c r="P295">
        <v>3</v>
      </c>
    </row>
    <row r="296" ht="60">
      <c r="A296" s="35" t="s">
        <v>54</v>
      </c>
      <c r="B296" s="42"/>
      <c r="C296" s="43"/>
      <c r="D296" s="43"/>
      <c r="E296" s="37" t="s">
        <v>428</v>
      </c>
      <c r="F296" s="43"/>
      <c r="G296" s="43"/>
      <c r="H296" s="43"/>
      <c r="I296" s="43"/>
      <c r="J296" s="44"/>
    </row>
    <row r="297" ht="30">
      <c r="A297" s="35" t="s">
        <v>56</v>
      </c>
      <c r="B297" s="42"/>
      <c r="C297" s="43"/>
      <c r="D297" s="43"/>
      <c r="E297" s="45" t="s">
        <v>429</v>
      </c>
      <c r="F297" s="43"/>
      <c r="G297" s="43"/>
      <c r="H297" s="43"/>
      <c r="I297" s="43"/>
      <c r="J297" s="44"/>
    </row>
    <row r="298" ht="120">
      <c r="A298" s="35" t="s">
        <v>58</v>
      </c>
      <c r="B298" s="42"/>
      <c r="C298" s="43"/>
      <c r="D298" s="43"/>
      <c r="E298" s="37" t="s">
        <v>425</v>
      </c>
      <c r="F298" s="43"/>
      <c r="G298" s="43"/>
      <c r="H298" s="43"/>
      <c r="I298" s="43"/>
      <c r="J298" s="44"/>
    </row>
    <row r="299">
      <c r="A299" s="35" t="s">
        <v>48</v>
      </c>
      <c r="B299" s="35">
        <v>72</v>
      </c>
      <c r="C299" s="36" t="s">
        <v>430</v>
      </c>
      <c r="D299" s="35" t="s">
        <v>50</v>
      </c>
      <c r="E299" s="37" t="s">
        <v>431</v>
      </c>
      <c r="F299" s="38" t="s">
        <v>116</v>
      </c>
      <c r="G299" s="39">
        <v>4791</v>
      </c>
      <c r="H299" s="40">
        <v>0</v>
      </c>
      <c r="I299" s="40">
        <f>ROUND(G299*H299,P4)</f>
        <v>0</v>
      </c>
      <c r="J299" s="38" t="s">
        <v>63</v>
      </c>
      <c r="O299" s="41">
        <f>I299*0.21</f>
        <v>0</v>
      </c>
      <c r="P299">
        <v>3</v>
      </c>
    </row>
    <row r="300">
      <c r="A300" s="35" t="s">
        <v>54</v>
      </c>
      <c r="B300" s="42"/>
      <c r="C300" s="43"/>
      <c r="D300" s="43"/>
      <c r="E300" s="37" t="s">
        <v>432</v>
      </c>
      <c r="F300" s="43"/>
      <c r="G300" s="43"/>
      <c r="H300" s="43"/>
      <c r="I300" s="43"/>
      <c r="J300" s="44"/>
    </row>
    <row r="301" ht="45">
      <c r="A301" s="35" t="s">
        <v>56</v>
      </c>
      <c r="B301" s="42"/>
      <c r="C301" s="43"/>
      <c r="D301" s="43"/>
      <c r="E301" s="45" t="s">
        <v>433</v>
      </c>
      <c r="F301" s="43"/>
      <c r="G301" s="43"/>
      <c r="H301" s="43"/>
      <c r="I301" s="43"/>
      <c r="J301" s="44"/>
    </row>
    <row r="302" ht="30">
      <c r="A302" s="35" t="s">
        <v>58</v>
      </c>
      <c r="B302" s="42"/>
      <c r="C302" s="43"/>
      <c r="D302" s="43"/>
      <c r="E302" s="37" t="s">
        <v>434</v>
      </c>
      <c r="F302" s="43"/>
      <c r="G302" s="43"/>
      <c r="H302" s="43"/>
      <c r="I302" s="43"/>
      <c r="J302" s="44"/>
    </row>
    <row r="303">
      <c r="A303" s="35" t="s">
        <v>48</v>
      </c>
      <c r="B303" s="35">
        <v>73</v>
      </c>
      <c r="C303" s="36" t="s">
        <v>435</v>
      </c>
      <c r="D303" s="35" t="s">
        <v>50</v>
      </c>
      <c r="E303" s="37" t="s">
        <v>436</v>
      </c>
      <c r="F303" s="38" t="s">
        <v>142</v>
      </c>
      <c r="G303" s="39">
        <v>11.050000000000001</v>
      </c>
      <c r="H303" s="40">
        <v>0</v>
      </c>
      <c r="I303" s="40">
        <f>ROUND(G303*H303,P4)</f>
        <v>0</v>
      </c>
      <c r="J303" s="38" t="s">
        <v>63</v>
      </c>
      <c r="O303" s="41">
        <f>I303*0.21</f>
        <v>0</v>
      </c>
      <c r="P303">
        <v>3</v>
      </c>
    </row>
    <row r="304" ht="30">
      <c r="A304" s="35" t="s">
        <v>54</v>
      </c>
      <c r="B304" s="42"/>
      <c r="C304" s="43"/>
      <c r="D304" s="43"/>
      <c r="E304" s="37" t="s">
        <v>437</v>
      </c>
      <c r="F304" s="43"/>
      <c r="G304" s="43"/>
      <c r="H304" s="43"/>
      <c r="I304" s="43"/>
      <c r="J304" s="44"/>
    </row>
    <row r="305" ht="45">
      <c r="A305" s="35" t="s">
        <v>56</v>
      </c>
      <c r="B305" s="42"/>
      <c r="C305" s="43"/>
      <c r="D305" s="43"/>
      <c r="E305" s="45" t="s">
        <v>438</v>
      </c>
      <c r="F305" s="43"/>
      <c r="G305" s="43"/>
      <c r="H305" s="43"/>
      <c r="I305" s="43"/>
      <c r="J305" s="44"/>
    </row>
    <row r="306" ht="150">
      <c r="A306" s="35" t="s">
        <v>58</v>
      </c>
      <c r="B306" s="42"/>
      <c r="C306" s="43"/>
      <c r="D306" s="43"/>
      <c r="E306" s="37" t="s">
        <v>439</v>
      </c>
      <c r="F306" s="43"/>
      <c r="G306" s="43"/>
      <c r="H306" s="43"/>
      <c r="I306" s="43"/>
      <c r="J306" s="44"/>
    </row>
    <row r="307">
      <c r="A307" s="35" t="s">
        <v>48</v>
      </c>
      <c r="B307" s="35">
        <v>74</v>
      </c>
      <c r="C307" s="36" t="s">
        <v>440</v>
      </c>
      <c r="D307" s="35" t="s">
        <v>50</v>
      </c>
      <c r="E307" s="37" t="s">
        <v>441</v>
      </c>
      <c r="F307" s="38" t="s">
        <v>168</v>
      </c>
      <c r="G307" s="39">
        <v>32</v>
      </c>
      <c r="H307" s="40">
        <v>0</v>
      </c>
      <c r="I307" s="40">
        <f>ROUND(G307*H307,P4)</f>
        <v>0</v>
      </c>
      <c r="J307" s="38" t="s">
        <v>63</v>
      </c>
      <c r="O307" s="41">
        <f>I307*0.21</f>
        <v>0</v>
      </c>
      <c r="P307">
        <v>3</v>
      </c>
    </row>
    <row r="308" ht="60">
      <c r="A308" s="35" t="s">
        <v>54</v>
      </c>
      <c r="B308" s="42"/>
      <c r="C308" s="43"/>
      <c r="D308" s="43"/>
      <c r="E308" s="37" t="s">
        <v>442</v>
      </c>
      <c r="F308" s="43"/>
      <c r="G308" s="43"/>
      <c r="H308" s="43"/>
      <c r="I308" s="43"/>
      <c r="J308" s="44"/>
    </row>
    <row r="309" ht="30">
      <c r="A309" s="35" t="s">
        <v>56</v>
      </c>
      <c r="B309" s="42"/>
      <c r="C309" s="43"/>
      <c r="D309" s="43"/>
      <c r="E309" s="45" t="s">
        <v>443</v>
      </c>
      <c r="F309" s="43"/>
      <c r="G309" s="43"/>
      <c r="H309" s="43"/>
      <c r="I309" s="43"/>
      <c r="J309" s="44"/>
    </row>
    <row r="310" ht="105">
      <c r="A310" s="35" t="s">
        <v>58</v>
      </c>
      <c r="B310" s="47"/>
      <c r="C310" s="48"/>
      <c r="D310" s="48"/>
      <c r="E310" s="37" t="s">
        <v>444</v>
      </c>
      <c r="F310" s="48"/>
      <c r="G310" s="48"/>
      <c r="H310" s="48"/>
      <c r="I310" s="48"/>
      <c r="J310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17</v>
      </c>
      <c r="I3" s="23">
        <f>SUMIFS(I8:I184,A8:A184,"SD")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33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34</v>
      </c>
      <c r="B5" s="25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6" t="s">
        <v>42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43</v>
      </c>
      <c r="I6" s="7" t="s">
        <v>44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45</v>
      </c>
      <c r="B8" s="30"/>
      <c r="C8" s="31" t="s">
        <v>46</v>
      </c>
      <c r="D8" s="32"/>
      <c r="E8" s="29" t="s">
        <v>47</v>
      </c>
      <c r="F8" s="32"/>
      <c r="G8" s="32"/>
      <c r="H8" s="32"/>
      <c r="I8" s="33">
        <f>SUMIFS(I9:I32,A9:A32,"P")</f>
        <v>0</v>
      </c>
      <c r="J8" s="34"/>
    </row>
    <row r="9">
      <c r="A9" s="35" t="s">
        <v>48</v>
      </c>
      <c r="B9" s="35">
        <v>1</v>
      </c>
      <c r="C9" s="36" t="s">
        <v>120</v>
      </c>
      <c r="D9" s="35" t="s">
        <v>61</v>
      </c>
      <c r="E9" s="37" t="s">
        <v>121</v>
      </c>
      <c r="F9" s="38" t="s">
        <v>122</v>
      </c>
      <c r="G9" s="39">
        <v>842.15999999999997</v>
      </c>
      <c r="H9" s="40">
        <v>0</v>
      </c>
      <c r="I9" s="40">
        <f>ROUND(G9*H9,P4)</f>
        <v>0</v>
      </c>
      <c r="J9" s="38" t="s">
        <v>63</v>
      </c>
      <c r="O9" s="41">
        <f>I9*0.21</f>
        <v>0</v>
      </c>
      <c r="P9">
        <v>3</v>
      </c>
    </row>
    <row r="10">
      <c r="A10" s="35" t="s">
        <v>54</v>
      </c>
      <c r="B10" s="42"/>
      <c r="C10" s="43"/>
      <c r="D10" s="43"/>
      <c r="E10" s="37" t="s">
        <v>123</v>
      </c>
      <c r="F10" s="43"/>
      <c r="G10" s="43"/>
      <c r="H10" s="43"/>
      <c r="I10" s="43"/>
      <c r="J10" s="44"/>
    </row>
    <row r="11" ht="75">
      <c r="A11" s="35" t="s">
        <v>56</v>
      </c>
      <c r="B11" s="42"/>
      <c r="C11" s="43"/>
      <c r="D11" s="43"/>
      <c r="E11" s="45" t="s">
        <v>445</v>
      </c>
      <c r="F11" s="43"/>
      <c r="G11" s="43"/>
      <c r="H11" s="43"/>
      <c r="I11" s="43"/>
      <c r="J11" s="44"/>
    </row>
    <row r="12" ht="30">
      <c r="A12" s="35" t="s">
        <v>58</v>
      </c>
      <c r="B12" s="42"/>
      <c r="C12" s="43"/>
      <c r="D12" s="43"/>
      <c r="E12" s="37" t="s">
        <v>125</v>
      </c>
      <c r="F12" s="43"/>
      <c r="G12" s="43"/>
      <c r="H12" s="43"/>
      <c r="I12" s="43"/>
      <c r="J12" s="44"/>
    </row>
    <row r="13">
      <c r="A13" s="35" t="s">
        <v>48</v>
      </c>
      <c r="B13" s="35">
        <v>2</v>
      </c>
      <c r="C13" s="36" t="s">
        <v>120</v>
      </c>
      <c r="D13" s="35" t="s">
        <v>66</v>
      </c>
      <c r="E13" s="37" t="s">
        <v>121</v>
      </c>
      <c r="F13" s="38" t="s">
        <v>122</v>
      </c>
      <c r="G13" s="39">
        <v>237.31</v>
      </c>
      <c r="H13" s="40">
        <v>0</v>
      </c>
      <c r="I13" s="40">
        <f>ROUND(G13*H13,P4)</f>
        <v>0</v>
      </c>
      <c r="J13" s="38" t="s">
        <v>63</v>
      </c>
      <c r="O13" s="41">
        <f>I13*0.21</f>
        <v>0</v>
      </c>
      <c r="P13">
        <v>3</v>
      </c>
    </row>
    <row r="14">
      <c r="A14" s="35" t="s">
        <v>54</v>
      </c>
      <c r="B14" s="42"/>
      <c r="C14" s="43"/>
      <c r="D14" s="43"/>
      <c r="E14" s="37" t="s">
        <v>126</v>
      </c>
      <c r="F14" s="43"/>
      <c r="G14" s="43"/>
      <c r="H14" s="43"/>
      <c r="I14" s="43"/>
      <c r="J14" s="44"/>
    </row>
    <row r="15" ht="30">
      <c r="A15" s="35" t="s">
        <v>56</v>
      </c>
      <c r="B15" s="42"/>
      <c r="C15" s="43"/>
      <c r="D15" s="43"/>
      <c r="E15" s="45" t="s">
        <v>446</v>
      </c>
      <c r="F15" s="43"/>
      <c r="G15" s="43"/>
      <c r="H15" s="43"/>
      <c r="I15" s="43"/>
      <c r="J15" s="44"/>
    </row>
    <row r="16" ht="30">
      <c r="A16" s="35" t="s">
        <v>58</v>
      </c>
      <c r="B16" s="42"/>
      <c r="C16" s="43"/>
      <c r="D16" s="43"/>
      <c r="E16" s="37" t="s">
        <v>125</v>
      </c>
      <c r="F16" s="43"/>
      <c r="G16" s="43"/>
      <c r="H16" s="43"/>
      <c r="I16" s="43"/>
      <c r="J16" s="44"/>
    </row>
    <row r="17">
      <c r="A17" s="35" t="s">
        <v>48</v>
      </c>
      <c r="B17" s="35">
        <v>3</v>
      </c>
      <c r="C17" s="36" t="s">
        <v>120</v>
      </c>
      <c r="D17" s="35" t="s">
        <v>288</v>
      </c>
      <c r="E17" s="37" t="s">
        <v>121</v>
      </c>
      <c r="F17" s="38" t="s">
        <v>122</v>
      </c>
      <c r="G17" s="39">
        <v>111.36</v>
      </c>
      <c r="H17" s="40">
        <v>0</v>
      </c>
      <c r="I17" s="40">
        <f>ROUND(G17*H17,P4)</f>
        <v>0</v>
      </c>
      <c r="J17" s="38" t="s">
        <v>63</v>
      </c>
      <c r="O17" s="41">
        <f>I17*0.21</f>
        <v>0</v>
      </c>
      <c r="P17">
        <v>3</v>
      </c>
    </row>
    <row r="18">
      <c r="A18" s="35" t="s">
        <v>54</v>
      </c>
      <c r="B18" s="42"/>
      <c r="C18" s="43"/>
      <c r="D18" s="43"/>
      <c r="E18" s="37" t="s">
        <v>447</v>
      </c>
      <c r="F18" s="43"/>
      <c r="G18" s="43"/>
      <c r="H18" s="43"/>
      <c r="I18" s="43"/>
      <c r="J18" s="44"/>
    </row>
    <row r="19" ht="30">
      <c r="A19" s="35" t="s">
        <v>56</v>
      </c>
      <c r="B19" s="42"/>
      <c r="C19" s="43"/>
      <c r="D19" s="43"/>
      <c r="E19" s="45" t="s">
        <v>448</v>
      </c>
      <c r="F19" s="43"/>
      <c r="G19" s="43"/>
      <c r="H19" s="43"/>
      <c r="I19" s="43"/>
      <c r="J19" s="44"/>
    </row>
    <row r="20" ht="30">
      <c r="A20" s="35" t="s">
        <v>58</v>
      </c>
      <c r="B20" s="42"/>
      <c r="C20" s="43"/>
      <c r="D20" s="43"/>
      <c r="E20" s="37" t="s">
        <v>125</v>
      </c>
      <c r="F20" s="43"/>
      <c r="G20" s="43"/>
      <c r="H20" s="43"/>
      <c r="I20" s="43"/>
      <c r="J20" s="44"/>
    </row>
    <row r="21">
      <c r="A21" s="35" t="s">
        <v>48</v>
      </c>
      <c r="B21" s="35">
        <v>4</v>
      </c>
      <c r="C21" s="36" t="s">
        <v>120</v>
      </c>
      <c r="D21" s="35" t="s">
        <v>128</v>
      </c>
      <c r="E21" s="37" t="s">
        <v>121</v>
      </c>
      <c r="F21" s="38" t="s">
        <v>122</v>
      </c>
      <c r="G21" s="39">
        <v>97.049000000000007</v>
      </c>
      <c r="H21" s="40">
        <v>0</v>
      </c>
      <c r="I21" s="40">
        <f>ROUND(G21*H21,P4)</f>
        <v>0</v>
      </c>
      <c r="J21" s="38" t="s">
        <v>63</v>
      </c>
      <c r="O21" s="41">
        <f>I21*0.21</f>
        <v>0</v>
      </c>
      <c r="P21">
        <v>3</v>
      </c>
    </row>
    <row r="22">
      <c r="A22" s="35" t="s">
        <v>54</v>
      </c>
      <c r="B22" s="42"/>
      <c r="C22" s="43"/>
      <c r="D22" s="43"/>
      <c r="E22" s="37" t="s">
        <v>129</v>
      </c>
      <c r="F22" s="43"/>
      <c r="G22" s="43"/>
      <c r="H22" s="43"/>
      <c r="I22" s="43"/>
      <c r="J22" s="44"/>
    </row>
    <row r="23" ht="90">
      <c r="A23" s="35" t="s">
        <v>56</v>
      </c>
      <c r="B23" s="42"/>
      <c r="C23" s="43"/>
      <c r="D23" s="43"/>
      <c r="E23" s="45" t="s">
        <v>449</v>
      </c>
      <c r="F23" s="43"/>
      <c r="G23" s="43"/>
      <c r="H23" s="43"/>
      <c r="I23" s="43"/>
      <c r="J23" s="44"/>
    </row>
    <row r="24" ht="30">
      <c r="A24" s="35" t="s">
        <v>58</v>
      </c>
      <c r="B24" s="42"/>
      <c r="C24" s="43"/>
      <c r="D24" s="43"/>
      <c r="E24" s="37" t="s">
        <v>125</v>
      </c>
      <c r="F24" s="43"/>
      <c r="G24" s="43"/>
      <c r="H24" s="43"/>
      <c r="I24" s="43"/>
      <c r="J24" s="44"/>
    </row>
    <row r="25">
      <c r="A25" s="35" t="s">
        <v>48</v>
      </c>
      <c r="B25" s="35">
        <v>5</v>
      </c>
      <c r="C25" s="36" t="s">
        <v>120</v>
      </c>
      <c r="D25" s="35" t="s">
        <v>334</v>
      </c>
      <c r="E25" s="37" t="s">
        <v>121</v>
      </c>
      <c r="F25" s="38" t="s">
        <v>122</v>
      </c>
      <c r="G25" s="39">
        <v>5.2000000000000002</v>
      </c>
      <c r="H25" s="40">
        <v>0</v>
      </c>
      <c r="I25" s="40">
        <f>ROUND(G25*H25,P4)</f>
        <v>0</v>
      </c>
      <c r="J25" s="38" t="s">
        <v>63</v>
      </c>
      <c r="O25" s="41">
        <f>I25*0.21</f>
        <v>0</v>
      </c>
      <c r="P25">
        <v>3</v>
      </c>
    </row>
    <row r="26">
      <c r="A26" s="35" t="s">
        <v>54</v>
      </c>
      <c r="B26" s="42"/>
      <c r="C26" s="43"/>
      <c r="D26" s="43"/>
      <c r="E26" s="37" t="s">
        <v>450</v>
      </c>
      <c r="F26" s="43"/>
      <c r="G26" s="43"/>
      <c r="H26" s="43"/>
      <c r="I26" s="43"/>
      <c r="J26" s="44"/>
    </row>
    <row r="27" ht="30">
      <c r="A27" s="35" t="s">
        <v>56</v>
      </c>
      <c r="B27" s="42"/>
      <c r="C27" s="43"/>
      <c r="D27" s="43"/>
      <c r="E27" s="45" t="s">
        <v>451</v>
      </c>
      <c r="F27" s="43"/>
      <c r="G27" s="43"/>
      <c r="H27" s="43"/>
      <c r="I27" s="43"/>
      <c r="J27" s="44"/>
    </row>
    <row r="28" ht="30">
      <c r="A28" s="35" t="s">
        <v>58</v>
      </c>
      <c r="B28" s="42"/>
      <c r="C28" s="43"/>
      <c r="D28" s="43"/>
      <c r="E28" s="37" t="s">
        <v>125</v>
      </c>
      <c r="F28" s="43"/>
      <c r="G28" s="43"/>
      <c r="H28" s="43"/>
      <c r="I28" s="43"/>
      <c r="J28" s="44"/>
    </row>
    <row r="29">
      <c r="A29" s="35" t="s">
        <v>48</v>
      </c>
      <c r="B29" s="35">
        <v>6</v>
      </c>
      <c r="C29" s="36" t="s">
        <v>145</v>
      </c>
      <c r="D29" s="35" t="s">
        <v>50</v>
      </c>
      <c r="E29" s="37" t="s">
        <v>146</v>
      </c>
      <c r="F29" s="38" t="s">
        <v>142</v>
      </c>
      <c r="G29" s="39">
        <v>10.34</v>
      </c>
      <c r="H29" s="40">
        <v>0</v>
      </c>
      <c r="I29" s="40">
        <f>ROUND(G29*H29,P4)</f>
        <v>0</v>
      </c>
      <c r="J29" s="38" t="s">
        <v>63</v>
      </c>
      <c r="O29" s="41">
        <f>I29*0.21</f>
        <v>0</v>
      </c>
      <c r="P29">
        <v>3</v>
      </c>
    </row>
    <row r="30">
      <c r="A30" s="35" t="s">
        <v>54</v>
      </c>
      <c r="B30" s="42"/>
      <c r="C30" s="43"/>
      <c r="D30" s="43"/>
      <c r="E30" s="37" t="s">
        <v>147</v>
      </c>
      <c r="F30" s="43"/>
      <c r="G30" s="43"/>
      <c r="H30" s="43"/>
      <c r="I30" s="43"/>
      <c r="J30" s="44"/>
    </row>
    <row r="31" ht="30">
      <c r="A31" s="35" t="s">
        <v>56</v>
      </c>
      <c r="B31" s="42"/>
      <c r="C31" s="43"/>
      <c r="D31" s="43"/>
      <c r="E31" s="45" t="s">
        <v>452</v>
      </c>
      <c r="F31" s="43"/>
      <c r="G31" s="43"/>
      <c r="H31" s="43"/>
      <c r="I31" s="43"/>
      <c r="J31" s="44"/>
    </row>
    <row r="32" ht="30">
      <c r="A32" s="35" t="s">
        <v>58</v>
      </c>
      <c r="B32" s="42"/>
      <c r="C32" s="43"/>
      <c r="D32" s="43"/>
      <c r="E32" s="37" t="s">
        <v>144</v>
      </c>
      <c r="F32" s="43"/>
      <c r="G32" s="43"/>
      <c r="H32" s="43"/>
      <c r="I32" s="43"/>
      <c r="J32" s="44"/>
    </row>
    <row r="33">
      <c r="A33" s="29" t="s">
        <v>45</v>
      </c>
      <c r="B33" s="30"/>
      <c r="C33" s="31" t="s">
        <v>61</v>
      </c>
      <c r="D33" s="32"/>
      <c r="E33" s="29" t="s">
        <v>108</v>
      </c>
      <c r="F33" s="32"/>
      <c r="G33" s="32"/>
      <c r="H33" s="32"/>
      <c r="I33" s="33">
        <f>SUMIFS(I34:I133,A34:A133,"P")</f>
        <v>0</v>
      </c>
      <c r="J33" s="34"/>
    </row>
    <row r="34">
      <c r="A34" s="35" t="s">
        <v>48</v>
      </c>
      <c r="B34" s="35">
        <v>7</v>
      </c>
      <c r="C34" s="36" t="s">
        <v>152</v>
      </c>
      <c r="D34" s="35" t="s">
        <v>50</v>
      </c>
      <c r="E34" s="37" t="s">
        <v>153</v>
      </c>
      <c r="F34" s="38" t="s">
        <v>116</v>
      </c>
      <c r="G34" s="39">
        <v>422</v>
      </c>
      <c r="H34" s="40">
        <v>0</v>
      </c>
      <c r="I34" s="40">
        <f>ROUND(G34*H34,P4)</f>
        <v>0</v>
      </c>
      <c r="J34" s="38" t="s">
        <v>63</v>
      </c>
      <c r="O34" s="41">
        <f>I34*0.21</f>
        <v>0</v>
      </c>
      <c r="P34">
        <v>3</v>
      </c>
    </row>
    <row r="35" ht="60">
      <c r="A35" s="35" t="s">
        <v>54</v>
      </c>
      <c r="B35" s="42"/>
      <c r="C35" s="43"/>
      <c r="D35" s="43"/>
      <c r="E35" s="37" t="s">
        <v>453</v>
      </c>
      <c r="F35" s="43"/>
      <c r="G35" s="43"/>
      <c r="H35" s="43"/>
      <c r="I35" s="43"/>
      <c r="J35" s="44"/>
    </row>
    <row r="36" ht="30">
      <c r="A36" s="35" t="s">
        <v>56</v>
      </c>
      <c r="B36" s="42"/>
      <c r="C36" s="43"/>
      <c r="D36" s="43"/>
      <c r="E36" s="45" t="s">
        <v>454</v>
      </c>
      <c r="F36" s="43"/>
      <c r="G36" s="43"/>
      <c r="H36" s="43"/>
      <c r="I36" s="43"/>
      <c r="J36" s="44"/>
    </row>
    <row r="37">
      <c r="A37" s="35" t="s">
        <v>58</v>
      </c>
      <c r="B37" s="42"/>
      <c r="C37" s="43"/>
      <c r="D37" s="43"/>
      <c r="E37" s="37" t="s">
        <v>156</v>
      </c>
      <c r="F37" s="43"/>
      <c r="G37" s="43"/>
      <c r="H37" s="43"/>
      <c r="I37" s="43"/>
      <c r="J37" s="44"/>
    </row>
    <row r="38">
      <c r="A38" s="35" t="s">
        <v>48</v>
      </c>
      <c r="B38" s="35">
        <v>8</v>
      </c>
      <c r="C38" s="36" t="s">
        <v>455</v>
      </c>
      <c r="D38" s="35" t="s">
        <v>50</v>
      </c>
      <c r="E38" s="37" t="s">
        <v>456</v>
      </c>
      <c r="F38" s="38" t="s">
        <v>142</v>
      </c>
      <c r="G38" s="39">
        <v>46.399999999999999</v>
      </c>
      <c r="H38" s="40">
        <v>0</v>
      </c>
      <c r="I38" s="40">
        <f>ROUND(G38*H38,P4)</f>
        <v>0</v>
      </c>
      <c r="J38" s="38" t="s">
        <v>63</v>
      </c>
      <c r="O38" s="41">
        <f>I38*0.21</f>
        <v>0</v>
      </c>
      <c r="P38">
        <v>3</v>
      </c>
    </row>
    <row r="39" ht="45">
      <c r="A39" s="35" t="s">
        <v>54</v>
      </c>
      <c r="B39" s="42"/>
      <c r="C39" s="43"/>
      <c r="D39" s="43"/>
      <c r="E39" s="37" t="s">
        <v>457</v>
      </c>
      <c r="F39" s="43"/>
      <c r="G39" s="43"/>
      <c r="H39" s="43"/>
      <c r="I39" s="43"/>
      <c r="J39" s="44"/>
    </row>
    <row r="40" ht="30">
      <c r="A40" s="35" t="s">
        <v>56</v>
      </c>
      <c r="B40" s="42"/>
      <c r="C40" s="43"/>
      <c r="D40" s="43"/>
      <c r="E40" s="45" t="s">
        <v>458</v>
      </c>
      <c r="F40" s="43"/>
      <c r="G40" s="43"/>
      <c r="H40" s="43"/>
      <c r="I40" s="43"/>
      <c r="J40" s="44"/>
    </row>
    <row r="41" ht="90">
      <c r="A41" s="35" t="s">
        <v>58</v>
      </c>
      <c r="B41" s="42"/>
      <c r="C41" s="43"/>
      <c r="D41" s="43"/>
      <c r="E41" s="37" t="s">
        <v>161</v>
      </c>
      <c r="F41" s="43"/>
      <c r="G41" s="43"/>
      <c r="H41" s="43"/>
      <c r="I41" s="43"/>
      <c r="J41" s="44"/>
    </row>
    <row r="42">
      <c r="A42" s="35" t="s">
        <v>48</v>
      </c>
      <c r="B42" s="35">
        <v>9</v>
      </c>
      <c r="C42" s="36" t="s">
        <v>459</v>
      </c>
      <c r="D42" s="35" t="s">
        <v>50</v>
      </c>
      <c r="E42" s="37" t="s">
        <v>460</v>
      </c>
      <c r="F42" s="38" t="s">
        <v>142</v>
      </c>
      <c r="G42" s="39">
        <v>5.75</v>
      </c>
      <c r="H42" s="40">
        <v>0</v>
      </c>
      <c r="I42" s="40">
        <f>ROUND(G42*H42,P4)</f>
        <v>0</v>
      </c>
      <c r="J42" s="38" t="s">
        <v>63</v>
      </c>
      <c r="O42" s="41">
        <f>I42*0.21</f>
        <v>0</v>
      </c>
      <c r="P42">
        <v>3</v>
      </c>
    </row>
    <row r="43" ht="45">
      <c r="A43" s="35" t="s">
        <v>54</v>
      </c>
      <c r="B43" s="42"/>
      <c r="C43" s="43"/>
      <c r="D43" s="43"/>
      <c r="E43" s="37" t="s">
        <v>461</v>
      </c>
      <c r="F43" s="43"/>
      <c r="G43" s="43"/>
      <c r="H43" s="43"/>
      <c r="I43" s="43"/>
      <c r="J43" s="44"/>
    </row>
    <row r="44" ht="30">
      <c r="A44" s="35" t="s">
        <v>56</v>
      </c>
      <c r="B44" s="42"/>
      <c r="C44" s="43"/>
      <c r="D44" s="43"/>
      <c r="E44" s="45" t="s">
        <v>462</v>
      </c>
      <c r="F44" s="43"/>
      <c r="G44" s="43"/>
      <c r="H44" s="43"/>
      <c r="I44" s="43"/>
      <c r="J44" s="44"/>
    </row>
    <row r="45" ht="90">
      <c r="A45" s="35" t="s">
        <v>58</v>
      </c>
      <c r="B45" s="42"/>
      <c r="C45" s="43"/>
      <c r="D45" s="43"/>
      <c r="E45" s="37" t="s">
        <v>161</v>
      </c>
      <c r="F45" s="43"/>
      <c r="G45" s="43"/>
      <c r="H45" s="43"/>
      <c r="I45" s="43"/>
      <c r="J45" s="44"/>
    </row>
    <row r="46">
      <c r="A46" s="35" t="s">
        <v>48</v>
      </c>
      <c r="B46" s="35">
        <v>10</v>
      </c>
      <c r="C46" s="36" t="s">
        <v>463</v>
      </c>
      <c r="D46" s="35" t="s">
        <v>50</v>
      </c>
      <c r="E46" s="37" t="s">
        <v>464</v>
      </c>
      <c r="F46" s="38" t="s">
        <v>142</v>
      </c>
      <c r="G46" s="39">
        <v>2</v>
      </c>
      <c r="H46" s="40">
        <v>0</v>
      </c>
      <c r="I46" s="40">
        <f>ROUND(G46*H46,P4)</f>
        <v>0</v>
      </c>
      <c r="J46" s="38" t="s">
        <v>63</v>
      </c>
      <c r="O46" s="41">
        <f>I46*0.21</f>
        <v>0</v>
      </c>
      <c r="P46">
        <v>3</v>
      </c>
    </row>
    <row r="47" ht="45">
      <c r="A47" s="35" t="s">
        <v>54</v>
      </c>
      <c r="B47" s="42"/>
      <c r="C47" s="43"/>
      <c r="D47" s="43"/>
      <c r="E47" s="37" t="s">
        <v>465</v>
      </c>
      <c r="F47" s="43"/>
      <c r="G47" s="43"/>
      <c r="H47" s="43"/>
      <c r="I47" s="43"/>
      <c r="J47" s="44"/>
    </row>
    <row r="48" ht="30">
      <c r="A48" s="35" t="s">
        <v>56</v>
      </c>
      <c r="B48" s="42"/>
      <c r="C48" s="43"/>
      <c r="D48" s="43"/>
      <c r="E48" s="45" t="s">
        <v>466</v>
      </c>
      <c r="F48" s="43"/>
      <c r="G48" s="43"/>
      <c r="H48" s="43"/>
      <c r="I48" s="43"/>
      <c r="J48" s="44"/>
    </row>
    <row r="49" ht="90">
      <c r="A49" s="35" t="s">
        <v>58</v>
      </c>
      <c r="B49" s="42"/>
      <c r="C49" s="43"/>
      <c r="D49" s="43"/>
      <c r="E49" s="37" t="s">
        <v>161</v>
      </c>
      <c r="F49" s="43"/>
      <c r="G49" s="43"/>
      <c r="H49" s="43"/>
      <c r="I49" s="43"/>
      <c r="J49" s="44"/>
    </row>
    <row r="50">
      <c r="A50" s="35" t="s">
        <v>48</v>
      </c>
      <c r="B50" s="35">
        <v>11</v>
      </c>
      <c r="C50" s="36" t="s">
        <v>467</v>
      </c>
      <c r="D50" s="35"/>
      <c r="E50" s="37" t="s">
        <v>468</v>
      </c>
      <c r="F50" s="38" t="s">
        <v>142</v>
      </c>
      <c r="G50" s="39">
        <v>5.7400000000000002</v>
      </c>
      <c r="H50" s="40">
        <v>0</v>
      </c>
      <c r="I50" s="40">
        <f>ROUND(G50*H50,P4)</f>
        <v>0</v>
      </c>
      <c r="J50" s="38" t="s">
        <v>63</v>
      </c>
      <c r="O50" s="41">
        <f>I50*0.21</f>
        <v>0</v>
      </c>
      <c r="P50">
        <v>3</v>
      </c>
    </row>
    <row r="51" ht="60">
      <c r="A51" s="35" t="s">
        <v>54</v>
      </c>
      <c r="B51" s="42"/>
      <c r="C51" s="43"/>
      <c r="D51" s="43"/>
      <c r="E51" s="37" t="s">
        <v>469</v>
      </c>
      <c r="F51" s="43"/>
      <c r="G51" s="43"/>
      <c r="H51" s="43"/>
      <c r="I51" s="43"/>
      <c r="J51" s="44"/>
    </row>
    <row r="52" ht="45">
      <c r="A52" s="35" t="s">
        <v>56</v>
      </c>
      <c r="B52" s="42"/>
      <c r="C52" s="43"/>
      <c r="D52" s="43"/>
      <c r="E52" s="45" t="s">
        <v>470</v>
      </c>
      <c r="F52" s="43"/>
      <c r="G52" s="43"/>
      <c r="H52" s="43"/>
      <c r="I52" s="43"/>
      <c r="J52" s="44"/>
    </row>
    <row r="53" ht="90">
      <c r="A53" s="35" t="s">
        <v>58</v>
      </c>
      <c r="B53" s="42"/>
      <c r="C53" s="43"/>
      <c r="D53" s="43"/>
      <c r="E53" s="37" t="s">
        <v>161</v>
      </c>
      <c r="F53" s="43"/>
      <c r="G53" s="43"/>
      <c r="H53" s="43"/>
      <c r="I53" s="43"/>
      <c r="J53" s="44"/>
    </row>
    <row r="54">
      <c r="A54" s="35" t="s">
        <v>48</v>
      </c>
      <c r="B54" s="35">
        <v>12</v>
      </c>
      <c r="C54" s="36" t="s">
        <v>471</v>
      </c>
      <c r="D54" s="35" t="s">
        <v>50</v>
      </c>
      <c r="E54" s="37" t="s">
        <v>472</v>
      </c>
      <c r="F54" s="38" t="s">
        <v>116</v>
      </c>
      <c r="G54" s="39">
        <v>3</v>
      </c>
      <c r="H54" s="40">
        <v>0</v>
      </c>
      <c r="I54" s="40">
        <f>ROUND(G54*H54,P4)</f>
        <v>0</v>
      </c>
      <c r="J54" s="38" t="s">
        <v>63</v>
      </c>
      <c r="O54" s="41">
        <f>I54*0.21</f>
        <v>0</v>
      </c>
      <c r="P54">
        <v>3</v>
      </c>
    </row>
    <row r="55" ht="45">
      <c r="A55" s="35" t="s">
        <v>54</v>
      </c>
      <c r="B55" s="42"/>
      <c r="C55" s="43"/>
      <c r="D55" s="43"/>
      <c r="E55" s="37" t="s">
        <v>473</v>
      </c>
      <c r="F55" s="43"/>
      <c r="G55" s="43"/>
      <c r="H55" s="43"/>
      <c r="I55" s="43"/>
      <c r="J55" s="44"/>
    </row>
    <row r="56" ht="30">
      <c r="A56" s="35" t="s">
        <v>56</v>
      </c>
      <c r="B56" s="42"/>
      <c r="C56" s="43"/>
      <c r="D56" s="43"/>
      <c r="E56" s="45" t="s">
        <v>474</v>
      </c>
      <c r="F56" s="43"/>
      <c r="G56" s="43"/>
      <c r="H56" s="43"/>
      <c r="I56" s="43"/>
      <c r="J56" s="44"/>
    </row>
    <row r="57" ht="90">
      <c r="A57" s="35" t="s">
        <v>58</v>
      </c>
      <c r="B57" s="42"/>
      <c r="C57" s="43"/>
      <c r="D57" s="43"/>
      <c r="E57" s="37" t="s">
        <v>475</v>
      </c>
      <c r="F57" s="43"/>
      <c r="G57" s="43"/>
      <c r="H57" s="43"/>
      <c r="I57" s="43"/>
      <c r="J57" s="44"/>
    </row>
    <row r="58" ht="30">
      <c r="A58" s="35" t="s">
        <v>48</v>
      </c>
      <c r="B58" s="35">
        <v>13</v>
      </c>
      <c r="C58" s="36" t="s">
        <v>157</v>
      </c>
      <c r="D58" s="35" t="s">
        <v>50</v>
      </c>
      <c r="E58" s="37" t="s">
        <v>158</v>
      </c>
      <c r="F58" s="38" t="s">
        <v>142</v>
      </c>
      <c r="G58" s="39">
        <v>124.90000000000001</v>
      </c>
      <c r="H58" s="40">
        <v>0</v>
      </c>
      <c r="I58" s="40">
        <f>ROUND(G58*H58,P4)</f>
        <v>0</v>
      </c>
      <c r="J58" s="38" t="s">
        <v>63</v>
      </c>
      <c r="O58" s="41">
        <f>I58*0.21</f>
        <v>0</v>
      </c>
      <c r="P58">
        <v>3</v>
      </c>
    </row>
    <row r="59" ht="60">
      <c r="A59" s="35" t="s">
        <v>54</v>
      </c>
      <c r="B59" s="42"/>
      <c r="C59" s="43"/>
      <c r="D59" s="43"/>
      <c r="E59" s="37" t="s">
        <v>476</v>
      </c>
      <c r="F59" s="43"/>
      <c r="G59" s="43"/>
      <c r="H59" s="43"/>
      <c r="I59" s="43"/>
      <c r="J59" s="44"/>
    </row>
    <row r="60" ht="60">
      <c r="A60" s="35" t="s">
        <v>56</v>
      </c>
      <c r="B60" s="42"/>
      <c r="C60" s="43"/>
      <c r="D60" s="43"/>
      <c r="E60" s="45" t="s">
        <v>477</v>
      </c>
      <c r="F60" s="43"/>
      <c r="G60" s="43"/>
      <c r="H60" s="43"/>
      <c r="I60" s="43"/>
      <c r="J60" s="44"/>
    </row>
    <row r="61" ht="90">
      <c r="A61" s="35" t="s">
        <v>58</v>
      </c>
      <c r="B61" s="42"/>
      <c r="C61" s="43"/>
      <c r="D61" s="43"/>
      <c r="E61" s="37" t="s">
        <v>161</v>
      </c>
      <c r="F61" s="43"/>
      <c r="G61" s="43"/>
      <c r="H61" s="43"/>
      <c r="I61" s="43"/>
      <c r="J61" s="44"/>
    </row>
    <row r="62">
      <c r="A62" s="35" t="s">
        <v>48</v>
      </c>
      <c r="B62" s="35">
        <v>14</v>
      </c>
      <c r="C62" s="36" t="s">
        <v>478</v>
      </c>
      <c r="D62" s="35" t="s">
        <v>50</v>
      </c>
      <c r="E62" s="37" t="s">
        <v>479</v>
      </c>
      <c r="F62" s="38" t="s">
        <v>168</v>
      </c>
      <c r="G62" s="39">
        <v>203</v>
      </c>
      <c r="H62" s="40">
        <v>0</v>
      </c>
      <c r="I62" s="40">
        <f>ROUND(G62*H62,P4)</f>
        <v>0</v>
      </c>
      <c r="J62" s="38" t="s">
        <v>63</v>
      </c>
      <c r="O62" s="41">
        <f>I62*0.21</f>
        <v>0</v>
      </c>
      <c r="P62">
        <v>3</v>
      </c>
    </row>
    <row r="63" ht="45">
      <c r="A63" s="35" t="s">
        <v>54</v>
      </c>
      <c r="B63" s="42"/>
      <c r="C63" s="43"/>
      <c r="D63" s="43"/>
      <c r="E63" s="37" t="s">
        <v>480</v>
      </c>
      <c r="F63" s="43"/>
      <c r="G63" s="43"/>
      <c r="H63" s="43"/>
      <c r="I63" s="43"/>
      <c r="J63" s="44"/>
    </row>
    <row r="64" ht="45">
      <c r="A64" s="35" t="s">
        <v>56</v>
      </c>
      <c r="B64" s="42"/>
      <c r="C64" s="43"/>
      <c r="D64" s="43"/>
      <c r="E64" s="45" t="s">
        <v>481</v>
      </c>
      <c r="F64" s="43"/>
      <c r="G64" s="43"/>
      <c r="H64" s="43"/>
      <c r="I64" s="43"/>
      <c r="J64" s="44"/>
    </row>
    <row r="65" ht="90">
      <c r="A65" s="35" t="s">
        <v>58</v>
      </c>
      <c r="B65" s="42"/>
      <c r="C65" s="43"/>
      <c r="D65" s="43"/>
      <c r="E65" s="37" t="s">
        <v>161</v>
      </c>
      <c r="F65" s="43"/>
      <c r="G65" s="43"/>
      <c r="H65" s="43"/>
      <c r="I65" s="43"/>
      <c r="J65" s="44"/>
    </row>
    <row r="66">
      <c r="A66" s="35" t="s">
        <v>48</v>
      </c>
      <c r="B66" s="35">
        <v>15</v>
      </c>
      <c r="C66" s="36" t="s">
        <v>166</v>
      </c>
      <c r="D66" s="35" t="s">
        <v>50</v>
      </c>
      <c r="E66" s="37" t="s">
        <v>167</v>
      </c>
      <c r="F66" s="38" t="s">
        <v>168</v>
      </c>
      <c r="G66" s="39">
        <v>180</v>
      </c>
      <c r="H66" s="40">
        <v>0</v>
      </c>
      <c r="I66" s="40">
        <f>ROUND(G66*H66,P4)</f>
        <v>0</v>
      </c>
      <c r="J66" s="38" t="s">
        <v>63</v>
      </c>
      <c r="O66" s="41">
        <f>I66*0.21</f>
        <v>0</v>
      </c>
      <c r="P66">
        <v>3</v>
      </c>
    </row>
    <row r="67" ht="45">
      <c r="A67" s="35" t="s">
        <v>54</v>
      </c>
      <c r="B67" s="42"/>
      <c r="C67" s="43"/>
      <c r="D67" s="43"/>
      <c r="E67" s="37" t="s">
        <v>482</v>
      </c>
      <c r="F67" s="43"/>
      <c r="G67" s="43"/>
      <c r="H67" s="43"/>
      <c r="I67" s="43"/>
      <c r="J67" s="44"/>
    </row>
    <row r="68" ht="30">
      <c r="A68" s="35" t="s">
        <v>56</v>
      </c>
      <c r="B68" s="42"/>
      <c r="C68" s="43"/>
      <c r="D68" s="43"/>
      <c r="E68" s="45" t="s">
        <v>483</v>
      </c>
      <c r="F68" s="43"/>
      <c r="G68" s="43"/>
      <c r="H68" s="43"/>
      <c r="I68" s="43"/>
      <c r="J68" s="44"/>
    </row>
    <row r="69" ht="90">
      <c r="A69" s="35" t="s">
        <v>58</v>
      </c>
      <c r="B69" s="42"/>
      <c r="C69" s="43"/>
      <c r="D69" s="43"/>
      <c r="E69" s="37" t="s">
        <v>161</v>
      </c>
      <c r="F69" s="43"/>
      <c r="G69" s="43"/>
      <c r="H69" s="43"/>
      <c r="I69" s="43"/>
      <c r="J69" s="44"/>
    </row>
    <row r="70">
      <c r="A70" s="35" t="s">
        <v>48</v>
      </c>
      <c r="B70" s="35">
        <v>16</v>
      </c>
      <c r="C70" s="36" t="s">
        <v>191</v>
      </c>
      <c r="D70" s="35" t="s">
        <v>61</v>
      </c>
      <c r="E70" s="37" t="s">
        <v>192</v>
      </c>
      <c r="F70" s="38" t="s">
        <v>142</v>
      </c>
      <c r="G70" s="39">
        <v>47.75</v>
      </c>
      <c r="H70" s="40">
        <v>0</v>
      </c>
      <c r="I70" s="40">
        <f>ROUND(G70*H70,P4)</f>
        <v>0</v>
      </c>
      <c r="J70" s="38" t="s">
        <v>63</v>
      </c>
      <c r="O70" s="41">
        <f>I70*0.21</f>
        <v>0</v>
      </c>
      <c r="P70">
        <v>3</v>
      </c>
    </row>
    <row r="71" ht="45">
      <c r="A71" s="35" t="s">
        <v>54</v>
      </c>
      <c r="B71" s="42"/>
      <c r="C71" s="43"/>
      <c r="D71" s="43"/>
      <c r="E71" s="37" t="s">
        <v>484</v>
      </c>
      <c r="F71" s="43"/>
      <c r="G71" s="43"/>
      <c r="H71" s="43"/>
      <c r="I71" s="43"/>
      <c r="J71" s="44"/>
    </row>
    <row r="72" ht="30">
      <c r="A72" s="35" t="s">
        <v>56</v>
      </c>
      <c r="B72" s="42"/>
      <c r="C72" s="43"/>
      <c r="D72" s="43"/>
      <c r="E72" s="45" t="s">
        <v>485</v>
      </c>
      <c r="F72" s="43"/>
      <c r="G72" s="43"/>
      <c r="H72" s="43"/>
      <c r="I72" s="43"/>
      <c r="J72" s="44"/>
    </row>
    <row r="73" ht="409.5">
      <c r="A73" s="35" t="s">
        <v>58</v>
      </c>
      <c r="B73" s="42"/>
      <c r="C73" s="43"/>
      <c r="D73" s="43"/>
      <c r="E73" s="37" t="s">
        <v>195</v>
      </c>
      <c r="F73" s="43"/>
      <c r="G73" s="43"/>
      <c r="H73" s="43"/>
      <c r="I73" s="43"/>
      <c r="J73" s="44"/>
    </row>
    <row r="74">
      <c r="A74" s="35" t="s">
        <v>48</v>
      </c>
      <c r="B74" s="35">
        <v>17</v>
      </c>
      <c r="C74" s="36" t="s">
        <v>191</v>
      </c>
      <c r="D74" s="35" t="s">
        <v>66</v>
      </c>
      <c r="E74" s="37" t="s">
        <v>192</v>
      </c>
      <c r="F74" s="38" t="s">
        <v>142</v>
      </c>
      <c r="G74" s="39">
        <v>275.47399999999999</v>
      </c>
      <c r="H74" s="40">
        <v>0</v>
      </c>
      <c r="I74" s="40">
        <f>ROUND(G74*H74,P4)</f>
        <v>0</v>
      </c>
      <c r="J74" s="38" t="s">
        <v>63</v>
      </c>
      <c r="O74" s="41">
        <f>I74*0.21</f>
        <v>0</v>
      </c>
      <c r="P74">
        <v>3</v>
      </c>
    </row>
    <row r="75" ht="60">
      <c r="A75" s="35" t="s">
        <v>54</v>
      </c>
      <c r="B75" s="42"/>
      <c r="C75" s="43"/>
      <c r="D75" s="43"/>
      <c r="E75" s="37" t="s">
        <v>486</v>
      </c>
      <c r="F75" s="43"/>
      <c r="G75" s="43"/>
      <c r="H75" s="43"/>
      <c r="I75" s="43"/>
      <c r="J75" s="44"/>
    </row>
    <row r="76" ht="45">
      <c r="A76" s="35" t="s">
        <v>56</v>
      </c>
      <c r="B76" s="42"/>
      <c r="C76" s="43"/>
      <c r="D76" s="43"/>
      <c r="E76" s="45" t="s">
        <v>487</v>
      </c>
      <c r="F76" s="43"/>
      <c r="G76" s="43"/>
      <c r="H76" s="43"/>
      <c r="I76" s="43"/>
      <c r="J76" s="44"/>
    </row>
    <row r="77" ht="409.5">
      <c r="A77" s="35" t="s">
        <v>58</v>
      </c>
      <c r="B77" s="42"/>
      <c r="C77" s="43"/>
      <c r="D77" s="43"/>
      <c r="E77" s="37" t="s">
        <v>195</v>
      </c>
      <c r="F77" s="43"/>
      <c r="G77" s="43"/>
      <c r="H77" s="43"/>
      <c r="I77" s="43"/>
      <c r="J77" s="44"/>
    </row>
    <row r="78">
      <c r="A78" s="35" t="s">
        <v>48</v>
      </c>
      <c r="B78" s="35">
        <v>18</v>
      </c>
      <c r="C78" s="36" t="s">
        <v>488</v>
      </c>
      <c r="D78" s="35" t="s">
        <v>50</v>
      </c>
      <c r="E78" s="37" t="s">
        <v>489</v>
      </c>
      <c r="F78" s="38" t="s">
        <v>142</v>
      </c>
      <c r="G78" s="39">
        <v>80.805999999999997</v>
      </c>
      <c r="H78" s="40">
        <v>0</v>
      </c>
      <c r="I78" s="40">
        <f>ROUND(G78*H78,P4)</f>
        <v>0</v>
      </c>
      <c r="J78" s="38" t="s">
        <v>63</v>
      </c>
      <c r="O78" s="41">
        <f>I78*0.21</f>
        <v>0</v>
      </c>
      <c r="P78">
        <v>3</v>
      </c>
    </row>
    <row r="79" ht="75">
      <c r="A79" s="35" t="s">
        <v>54</v>
      </c>
      <c r="B79" s="42"/>
      <c r="C79" s="43"/>
      <c r="D79" s="43"/>
      <c r="E79" s="37" t="s">
        <v>490</v>
      </c>
      <c r="F79" s="43"/>
      <c r="G79" s="43"/>
      <c r="H79" s="43"/>
      <c r="I79" s="43"/>
      <c r="J79" s="44"/>
    </row>
    <row r="80" ht="30">
      <c r="A80" s="35" t="s">
        <v>56</v>
      </c>
      <c r="B80" s="42"/>
      <c r="C80" s="43"/>
      <c r="D80" s="43"/>
      <c r="E80" s="45" t="s">
        <v>491</v>
      </c>
      <c r="F80" s="43"/>
      <c r="G80" s="43"/>
      <c r="H80" s="43"/>
      <c r="I80" s="43"/>
      <c r="J80" s="44"/>
    </row>
    <row r="81" ht="409.5">
      <c r="A81" s="35" t="s">
        <v>58</v>
      </c>
      <c r="B81" s="42"/>
      <c r="C81" s="43"/>
      <c r="D81" s="43"/>
      <c r="E81" s="37" t="s">
        <v>492</v>
      </c>
      <c r="F81" s="43"/>
      <c r="G81" s="43"/>
      <c r="H81" s="43"/>
      <c r="I81" s="43"/>
      <c r="J81" s="44"/>
    </row>
    <row r="82">
      <c r="A82" s="35" t="s">
        <v>48</v>
      </c>
      <c r="B82" s="35">
        <v>19</v>
      </c>
      <c r="C82" s="36" t="s">
        <v>196</v>
      </c>
      <c r="D82" s="35" t="s">
        <v>50</v>
      </c>
      <c r="E82" s="37" t="s">
        <v>197</v>
      </c>
      <c r="F82" s="38" t="s">
        <v>142</v>
      </c>
      <c r="G82" s="39">
        <v>24.870000000000001</v>
      </c>
      <c r="H82" s="40">
        <v>0</v>
      </c>
      <c r="I82" s="40">
        <f>ROUND(G82*H82,P4)</f>
        <v>0</v>
      </c>
      <c r="J82" s="38" t="s">
        <v>63</v>
      </c>
      <c r="O82" s="41">
        <f>I82*0.21</f>
        <v>0</v>
      </c>
      <c r="P82">
        <v>3</v>
      </c>
    </row>
    <row r="83" ht="30">
      <c r="A83" s="35" t="s">
        <v>54</v>
      </c>
      <c r="B83" s="42"/>
      <c r="C83" s="43"/>
      <c r="D83" s="43"/>
      <c r="E83" s="37" t="s">
        <v>493</v>
      </c>
      <c r="F83" s="43"/>
      <c r="G83" s="43"/>
      <c r="H83" s="43"/>
      <c r="I83" s="43"/>
      <c r="J83" s="44"/>
    </row>
    <row r="84" ht="45">
      <c r="A84" s="35" t="s">
        <v>56</v>
      </c>
      <c r="B84" s="42"/>
      <c r="C84" s="43"/>
      <c r="D84" s="43"/>
      <c r="E84" s="45" t="s">
        <v>494</v>
      </c>
      <c r="F84" s="43"/>
      <c r="G84" s="43"/>
      <c r="H84" s="43"/>
      <c r="I84" s="43"/>
      <c r="J84" s="44"/>
    </row>
    <row r="85" ht="390">
      <c r="A85" s="35" t="s">
        <v>58</v>
      </c>
      <c r="B85" s="42"/>
      <c r="C85" s="43"/>
      <c r="D85" s="43"/>
      <c r="E85" s="37" t="s">
        <v>200</v>
      </c>
      <c r="F85" s="43"/>
      <c r="G85" s="43"/>
      <c r="H85" s="43"/>
      <c r="I85" s="43"/>
      <c r="J85" s="44"/>
    </row>
    <row r="86">
      <c r="A86" s="35" t="s">
        <v>48</v>
      </c>
      <c r="B86" s="35">
        <v>20</v>
      </c>
      <c r="C86" s="36" t="s">
        <v>495</v>
      </c>
      <c r="D86" s="35"/>
      <c r="E86" s="37" t="s">
        <v>496</v>
      </c>
      <c r="F86" s="38" t="s">
        <v>168</v>
      </c>
      <c r="G86" s="39">
        <v>29</v>
      </c>
      <c r="H86" s="40">
        <v>0</v>
      </c>
      <c r="I86" s="40">
        <f>ROUND(G86*H86,P4)</f>
        <v>0</v>
      </c>
      <c r="J86" s="38" t="s">
        <v>63</v>
      </c>
      <c r="O86" s="41">
        <f>I86*0.21</f>
        <v>0</v>
      </c>
      <c r="P86">
        <v>3</v>
      </c>
    </row>
    <row r="87" ht="45">
      <c r="A87" s="35" t="s">
        <v>54</v>
      </c>
      <c r="B87" s="42"/>
      <c r="C87" s="43"/>
      <c r="D87" s="43"/>
      <c r="E87" s="37" t="s">
        <v>497</v>
      </c>
      <c r="F87" s="43"/>
      <c r="G87" s="43"/>
      <c r="H87" s="43"/>
      <c r="I87" s="43"/>
      <c r="J87" s="44"/>
    </row>
    <row r="88" ht="30">
      <c r="A88" s="35" t="s">
        <v>56</v>
      </c>
      <c r="B88" s="42"/>
      <c r="C88" s="43"/>
      <c r="D88" s="43"/>
      <c r="E88" s="45" t="s">
        <v>498</v>
      </c>
      <c r="F88" s="43"/>
      <c r="G88" s="43"/>
      <c r="H88" s="43"/>
      <c r="I88" s="43"/>
      <c r="J88" s="44"/>
    </row>
    <row r="89" ht="90">
      <c r="A89" s="35" t="s">
        <v>58</v>
      </c>
      <c r="B89" s="42"/>
      <c r="C89" s="43"/>
      <c r="D89" s="43"/>
      <c r="E89" s="37" t="s">
        <v>499</v>
      </c>
      <c r="F89" s="43"/>
      <c r="G89" s="43"/>
      <c r="H89" s="43"/>
      <c r="I89" s="43"/>
      <c r="J89" s="44"/>
    </row>
    <row r="90">
      <c r="A90" s="35" t="s">
        <v>48</v>
      </c>
      <c r="B90" s="35">
        <v>21</v>
      </c>
      <c r="C90" s="36" t="s">
        <v>500</v>
      </c>
      <c r="D90" s="35" t="s">
        <v>61</v>
      </c>
      <c r="E90" s="37" t="s">
        <v>501</v>
      </c>
      <c r="F90" s="38" t="s">
        <v>142</v>
      </c>
      <c r="G90" s="39">
        <v>0.75</v>
      </c>
      <c r="H90" s="40">
        <v>0</v>
      </c>
      <c r="I90" s="40">
        <f>ROUND(G90*H90,P4)</f>
        <v>0</v>
      </c>
      <c r="J90" s="38" t="s">
        <v>63</v>
      </c>
      <c r="O90" s="41">
        <f>I90*0.21</f>
        <v>0</v>
      </c>
      <c r="P90">
        <v>3</v>
      </c>
    </row>
    <row r="91" ht="30">
      <c r="A91" s="35" t="s">
        <v>54</v>
      </c>
      <c r="B91" s="42"/>
      <c r="C91" s="43"/>
      <c r="D91" s="43"/>
      <c r="E91" s="37" t="s">
        <v>502</v>
      </c>
      <c r="F91" s="43"/>
      <c r="G91" s="43"/>
      <c r="H91" s="43"/>
      <c r="I91" s="43"/>
      <c r="J91" s="44"/>
    </row>
    <row r="92" ht="30">
      <c r="A92" s="35" t="s">
        <v>56</v>
      </c>
      <c r="B92" s="42"/>
      <c r="C92" s="43"/>
      <c r="D92" s="43"/>
      <c r="E92" s="45" t="s">
        <v>503</v>
      </c>
      <c r="F92" s="43"/>
      <c r="G92" s="43"/>
      <c r="H92" s="43"/>
      <c r="I92" s="43"/>
      <c r="J92" s="44"/>
    </row>
    <row r="93" ht="405">
      <c r="A93" s="35" t="s">
        <v>58</v>
      </c>
      <c r="B93" s="42"/>
      <c r="C93" s="43"/>
      <c r="D93" s="43"/>
      <c r="E93" s="37" t="s">
        <v>504</v>
      </c>
      <c r="F93" s="43"/>
      <c r="G93" s="43"/>
      <c r="H93" s="43"/>
      <c r="I93" s="43"/>
      <c r="J93" s="44"/>
    </row>
    <row r="94">
      <c r="A94" s="35" t="s">
        <v>48</v>
      </c>
      <c r="B94" s="35">
        <v>22</v>
      </c>
      <c r="C94" s="36" t="s">
        <v>500</v>
      </c>
      <c r="D94" s="35" t="s">
        <v>66</v>
      </c>
      <c r="E94" s="37" t="s">
        <v>501</v>
      </c>
      <c r="F94" s="38" t="s">
        <v>142</v>
      </c>
      <c r="G94" s="39">
        <v>1.5</v>
      </c>
      <c r="H94" s="40">
        <v>0</v>
      </c>
      <c r="I94" s="40">
        <f>ROUND(G94*H94,P4)</f>
        <v>0</v>
      </c>
      <c r="J94" s="38" t="s">
        <v>63</v>
      </c>
      <c r="O94" s="41">
        <f>I94*0.21</f>
        <v>0</v>
      </c>
      <c r="P94">
        <v>3</v>
      </c>
    </row>
    <row r="95" ht="30">
      <c r="A95" s="35" t="s">
        <v>54</v>
      </c>
      <c r="B95" s="42"/>
      <c r="C95" s="43"/>
      <c r="D95" s="43"/>
      <c r="E95" s="37" t="s">
        <v>505</v>
      </c>
      <c r="F95" s="43"/>
      <c r="G95" s="43"/>
      <c r="H95" s="43"/>
      <c r="I95" s="43"/>
      <c r="J95" s="44"/>
    </row>
    <row r="96" ht="45">
      <c r="A96" s="35" t="s">
        <v>56</v>
      </c>
      <c r="B96" s="42"/>
      <c r="C96" s="43"/>
      <c r="D96" s="43"/>
      <c r="E96" s="45" t="s">
        <v>506</v>
      </c>
      <c r="F96" s="43"/>
      <c r="G96" s="43"/>
      <c r="H96" s="43"/>
      <c r="I96" s="43"/>
      <c r="J96" s="44"/>
    </row>
    <row r="97" ht="405">
      <c r="A97" s="35" t="s">
        <v>58</v>
      </c>
      <c r="B97" s="42"/>
      <c r="C97" s="43"/>
      <c r="D97" s="43"/>
      <c r="E97" s="37" t="s">
        <v>504</v>
      </c>
      <c r="F97" s="43"/>
      <c r="G97" s="43"/>
      <c r="H97" s="43"/>
      <c r="I97" s="43"/>
      <c r="J97" s="44"/>
    </row>
    <row r="98">
      <c r="A98" s="35" t="s">
        <v>48</v>
      </c>
      <c r="B98" s="35">
        <v>23</v>
      </c>
      <c r="C98" s="36" t="s">
        <v>201</v>
      </c>
      <c r="D98" s="35" t="s">
        <v>50</v>
      </c>
      <c r="E98" s="37" t="s">
        <v>202</v>
      </c>
      <c r="F98" s="38" t="s">
        <v>142</v>
      </c>
      <c r="G98" s="39">
        <v>47.75</v>
      </c>
      <c r="H98" s="40">
        <v>0</v>
      </c>
      <c r="I98" s="40">
        <f>ROUND(G98*H98,P4)</f>
        <v>0</v>
      </c>
      <c r="J98" s="38" t="s">
        <v>63</v>
      </c>
      <c r="O98" s="41">
        <f>I98*0.21</f>
        <v>0</v>
      </c>
      <c r="P98">
        <v>3</v>
      </c>
    </row>
    <row r="99" ht="30">
      <c r="A99" s="35" t="s">
        <v>54</v>
      </c>
      <c r="B99" s="42"/>
      <c r="C99" s="43"/>
      <c r="D99" s="43"/>
      <c r="E99" s="37" t="s">
        <v>507</v>
      </c>
      <c r="F99" s="43"/>
      <c r="G99" s="43"/>
      <c r="H99" s="43"/>
      <c r="I99" s="43"/>
      <c r="J99" s="44"/>
    </row>
    <row r="100" ht="45">
      <c r="A100" s="35" t="s">
        <v>56</v>
      </c>
      <c r="B100" s="42"/>
      <c r="C100" s="43"/>
      <c r="D100" s="43"/>
      <c r="E100" s="45" t="s">
        <v>508</v>
      </c>
      <c r="F100" s="43"/>
      <c r="G100" s="43"/>
      <c r="H100" s="43"/>
      <c r="I100" s="43"/>
      <c r="J100" s="44"/>
    </row>
    <row r="101" ht="345">
      <c r="A101" s="35" t="s">
        <v>58</v>
      </c>
      <c r="B101" s="42"/>
      <c r="C101" s="43"/>
      <c r="D101" s="43"/>
      <c r="E101" s="37" t="s">
        <v>205</v>
      </c>
      <c r="F101" s="43"/>
      <c r="G101" s="43"/>
      <c r="H101" s="43"/>
      <c r="I101" s="43"/>
      <c r="J101" s="44"/>
    </row>
    <row r="102">
      <c r="A102" s="35" t="s">
        <v>48</v>
      </c>
      <c r="B102" s="35">
        <v>24</v>
      </c>
      <c r="C102" s="36" t="s">
        <v>208</v>
      </c>
      <c r="D102" s="35" t="s">
        <v>50</v>
      </c>
      <c r="E102" s="37" t="s">
        <v>209</v>
      </c>
      <c r="F102" s="38" t="s">
        <v>142</v>
      </c>
      <c r="G102" s="39">
        <v>406.02999999999997</v>
      </c>
      <c r="H102" s="40">
        <v>0</v>
      </c>
      <c r="I102" s="40">
        <f>ROUND(G102*H102,P4)</f>
        <v>0</v>
      </c>
      <c r="J102" s="38" t="s">
        <v>63</v>
      </c>
      <c r="O102" s="41">
        <f>I102*0.21</f>
        <v>0</v>
      </c>
      <c r="P102">
        <v>3</v>
      </c>
    </row>
    <row r="103">
      <c r="A103" s="35" t="s">
        <v>54</v>
      </c>
      <c r="B103" s="42"/>
      <c r="C103" s="43"/>
      <c r="D103" s="43"/>
      <c r="E103" s="37" t="s">
        <v>210</v>
      </c>
      <c r="F103" s="43"/>
      <c r="G103" s="43"/>
      <c r="H103" s="43"/>
      <c r="I103" s="43"/>
      <c r="J103" s="44"/>
    </row>
    <row r="104" ht="90">
      <c r="A104" s="35" t="s">
        <v>56</v>
      </c>
      <c r="B104" s="42"/>
      <c r="C104" s="43"/>
      <c r="D104" s="43"/>
      <c r="E104" s="45" t="s">
        <v>509</v>
      </c>
      <c r="F104" s="43"/>
      <c r="G104" s="43"/>
      <c r="H104" s="43"/>
      <c r="I104" s="43"/>
      <c r="J104" s="44"/>
    </row>
    <row r="105" ht="240">
      <c r="A105" s="35" t="s">
        <v>58</v>
      </c>
      <c r="B105" s="42"/>
      <c r="C105" s="43"/>
      <c r="D105" s="43"/>
      <c r="E105" s="37" t="s">
        <v>212</v>
      </c>
      <c r="F105" s="43"/>
      <c r="G105" s="43"/>
      <c r="H105" s="43"/>
      <c r="I105" s="43"/>
      <c r="J105" s="44"/>
    </row>
    <row r="106">
      <c r="A106" s="35" t="s">
        <v>48</v>
      </c>
      <c r="B106" s="35">
        <v>25</v>
      </c>
      <c r="C106" s="36" t="s">
        <v>510</v>
      </c>
      <c r="D106" s="35" t="s">
        <v>50</v>
      </c>
      <c r="E106" s="37" t="s">
        <v>511</v>
      </c>
      <c r="F106" s="38" t="s">
        <v>142</v>
      </c>
      <c r="G106" s="39">
        <v>0.75</v>
      </c>
      <c r="H106" s="40">
        <v>0</v>
      </c>
      <c r="I106" s="40">
        <f>ROUND(G106*H106,P4)</f>
        <v>0</v>
      </c>
      <c r="J106" s="38" t="s">
        <v>63</v>
      </c>
      <c r="O106" s="41">
        <f>I106*0.21</f>
        <v>0</v>
      </c>
      <c r="P106">
        <v>3</v>
      </c>
    </row>
    <row r="107">
      <c r="A107" s="35" t="s">
        <v>54</v>
      </c>
      <c r="B107" s="42"/>
      <c r="C107" s="43"/>
      <c r="D107" s="43"/>
      <c r="E107" s="37" t="s">
        <v>512</v>
      </c>
      <c r="F107" s="43"/>
      <c r="G107" s="43"/>
      <c r="H107" s="43"/>
      <c r="I107" s="43"/>
      <c r="J107" s="44"/>
    </row>
    <row r="108" ht="30">
      <c r="A108" s="35" t="s">
        <v>56</v>
      </c>
      <c r="B108" s="42"/>
      <c r="C108" s="43"/>
      <c r="D108" s="43"/>
      <c r="E108" s="45" t="s">
        <v>513</v>
      </c>
      <c r="F108" s="43"/>
      <c r="G108" s="43"/>
      <c r="H108" s="43"/>
      <c r="I108" s="43"/>
      <c r="J108" s="44"/>
    </row>
    <row r="109" ht="300">
      <c r="A109" s="35" t="s">
        <v>58</v>
      </c>
      <c r="B109" s="42"/>
      <c r="C109" s="43"/>
      <c r="D109" s="43"/>
      <c r="E109" s="37" t="s">
        <v>514</v>
      </c>
      <c r="F109" s="43"/>
      <c r="G109" s="43"/>
      <c r="H109" s="43"/>
      <c r="I109" s="43"/>
      <c r="J109" s="44"/>
    </row>
    <row r="110">
      <c r="A110" s="35" t="s">
        <v>48</v>
      </c>
      <c r="B110" s="35">
        <v>26</v>
      </c>
      <c r="C110" s="36" t="s">
        <v>228</v>
      </c>
      <c r="D110" s="35" t="s">
        <v>50</v>
      </c>
      <c r="E110" s="37" t="s">
        <v>229</v>
      </c>
      <c r="F110" s="38" t="s">
        <v>116</v>
      </c>
      <c r="G110" s="39">
        <v>1042</v>
      </c>
      <c r="H110" s="40">
        <v>0</v>
      </c>
      <c r="I110" s="40">
        <f>ROUND(G110*H110,P4)</f>
        <v>0</v>
      </c>
      <c r="J110" s="38" t="s">
        <v>63</v>
      </c>
      <c r="O110" s="41">
        <f>I110*0.21</f>
        <v>0</v>
      </c>
      <c r="P110">
        <v>3</v>
      </c>
    </row>
    <row r="111" ht="30">
      <c r="A111" s="35" t="s">
        <v>54</v>
      </c>
      <c r="B111" s="42"/>
      <c r="C111" s="43"/>
      <c r="D111" s="43"/>
      <c r="E111" s="37" t="s">
        <v>515</v>
      </c>
      <c r="F111" s="43"/>
      <c r="G111" s="43"/>
      <c r="H111" s="43"/>
      <c r="I111" s="43"/>
      <c r="J111" s="44"/>
    </row>
    <row r="112" ht="105">
      <c r="A112" s="35" t="s">
        <v>56</v>
      </c>
      <c r="B112" s="42"/>
      <c r="C112" s="43"/>
      <c r="D112" s="43"/>
      <c r="E112" s="45" t="s">
        <v>516</v>
      </c>
      <c r="F112" s="43"/>
      <c r="G112" s="43"/>
      <c r="H112" s="43"/>
      <c r="I112" s="43"/>
      <c r="J112" s="44"/>
    </row>
    <row r="113" ht="30">
      <c r="A113" s="35" t="s">
        <v>58</v>
      </c>
      <c r="B113" s="42"/>
      <c r="C113" s="43"/>
      <c r="D113" s="43"/>
      <c r="E113" s="37" t="s">
        <v>232</v>
      </c>
      <c r="F113" s="43"/>
      <c r="G113" s="43"/>
      <c r="H113" s="43"/>
      <c r="I113" s="43"/>
      <c r="J113" s="44"/>
    </row>
    <row r="114">
      <c r="A114" s="35" t="s">
        <v>48</v>
      </c>
      <c r="B114" s="35">
        <v>27</v>
      </c>
      <c r="C114" s="36" t="s">
        <v>517</v>
      </c>
      <c r="D114" s="35" t="s">
        <v>50</v>
      </c>
      <c r="E114" s="37" t="s">
        <v>518</v>
      </c>
      <c r="F114" s="38" t="s">
        <v>116</v>
      </c>
      <c r="G114" s="39">
        <v>153</v>
      </c>
      <c r="H114" s="40">
        <v>0</v>
      </c>
      <c r="I114" s="40">
        <f>ROUND(G114*H114,P4)</f>
        <v>0</v>
      </c>
      <c r="J114" s="38" t="s">
        <v>63</v>
      </c>
      <c r="O114" s="41">
        <f>I114*0.21</f>
        <v>0</v>
      </c>
      <c r="P114">
        <v>3</v>
      </c>
    </row>
    <row r="115" ht="30">
      <c r="A115" s="35" t="s">
        <v>54</v>
      </c>
      <c r="B115" s="42"/>
      <c r="C115" s="43"/>
      <c r="D115" s="43"/>
      <c r="E115" s="37" t="s">
        <v>519</v>
      </c>
      <c r="F115" s="43"/>
      <c r="G115" s="43"/>
      <c r="H115" s="43"/>
      <c r="I115" s="43"/>
      <c r="J115" s="44"/>
    </row>
    <row r="116" ht="30">
      <c r="A116" s="35" t="s">
        <v>56</v>
      </c>
      <c r="B116" s="42"/>
      <c r="C116" s="43"/>
      <c r="D116" s="43"/>
      <c r="E116" s="45" t="s">
        <v>520</v>
      </c>
      <c r="F116" s="43"/>
      <c r="G116" s="43"/>
      <c r="H116" s="43"/>
      <c r="I116" s="43"/>
      <c r="J116" s="44"/>
    </row>
    <row r="117" ht="45">
      <c r="A117" s="35" t="s">
        <v>58</v>
      </c>
      <c r="B117" s="42"/>
      <c r="C117" s="43"/>
      <c r="D117" s="43"/>
      <c r="E117" s="37" t="s">
        <v>521</v>
      </c>
      <c r="F117" s="43"/>
      <c r="G117" s="43"/>
      <c r="H117" s="43"/>
      <c r="I117" s="43"/>
      <c r="J117" s="44"/>
    </row>
    <row r="118">
      <c r="A118" s="35" t="s">
        <v>48</v>
      </c>
      <c r="B118" s="35">
        <v>28</v>
      </c>
      <c r="C118" s="36" t="s">
        <v>233</v>
      </c>
      <c r="D118" s="35" t="s">
        <v>50</v>
      </c>
      <c r="E118" s="37" t="s">
        <v>234</v>
      </c>
      <c r="F118" s="38" t="s">
        <v>116</v>
      </c>
      <c r="G118" s="39">
        <v>11</v>
      </c>
      <c r="H118" s="40">
        <v>0</v>
      </c>
      <c r="I118" s="40">
        <f>ROUND(G118*H118,P4)</f>
        <v>0</v>
      </c>
      <c r="J118" s="38" t="s">
        <v>63</v>
      </c>
      <c r="O118" s="41">
        <f>I118*0.21</f>
        <v>0</v>
      </c>
      <c r="P118">
        <v>3</v>
      </c>
    </row>
    <row r="119" ht="30">
      <c r="A119" s="35" t="s">
        <v>54</v>
      </c>
      <c r="B119" s="42"/>
      <c r="C119" s="43"/>
      <c r="D119" s="43"/>
      <c r="E119" s="37" t="s">
        <v>519</v>
      </c>
      <c r="F119" s="43"/>
      <c r="G119" s="43"/>
      <c r="H119" s="43"/>
      <c r="I119" s="43"/>
      <c r="J119" s="44"/>
    </row>
    <row r="120" ht="30">
      <c r="A120" s="35" t="s">
        <v>56</v>
      </c>
      <c r="B120" s="42"/>
      <c r="C120" s="43"/>
      <c r="D120" s="43"/>
      <c r="E120" s="45" t="s">
        <v>522</v>
      </c>
      <c r="F120" s="43"/>
      <c r="G120" s="43"/>
      <c r="H120" s="43"/>
      <c r="I120" s="43"/>
      <c r="J120" s="44"/>
    </row>
    <row r="121" ht="45">
      <c r="A121" s="35" t="s">
        <v>58</v>
      </c>
      <c r="B121" s="42"/>
      <c r="C121" s="43"/>
      <c r="D121" s="43"/>
      <c r="E121" s="37" t="s">
        <v>237</v>
      </c>
      <c r="F121" s="43"/>
      <c r="G121" s="43"/>
      <c r="H121" s="43"/>
      <c r="I121" s="43"/>
      <c r="J121" s="44"/>
    </row>
    <row r="122">
      <c r="A122" s="35" t="s">
        <v>48</v>
      </c>
      <c r="B122" s="35">
        <v>29</v>
      </c>
      <c r="C122" s="36" t="s">
        <v>238</v>
      </c>
      <c r="D122" s="35" t="s">
        <v>50</v>
      </c>
      <c r="E122" s="37" t="s">
        <v>239</v>
      </c>
      <c r="F122" s="38" t="s">
        <v>116</v>
      </c>
      <c r="G122" s="39">
        <v>164</v>
      </c>
      <c r="H122" s="40">
        <v>0</v>
      </c>
      <c r="I122" s="40">
        <f>ROUND(G122*H122,P4)</f>
        <v>0</v>
      </c>
      <c r="J122" s="38" t="s">
        <v>63</v>
      </c>
      <c r="O122" s="41">
        <f>I122*0.21</f>
        <v>0</v>
      </c>
      <c r="P122">
        <v>3</v>
      </c>
    </row>
    <row r="123">
      <c r="A123" s="35" t="s">
        <v>54</v>
      </c>
      <c r="B123" s="42"/>
      <c r="C123" s="43"/>
      <c r="D123" s="43"/>
      <c r="E123" s="37" t="s">
        <v>230</v>
      </c>
      <c r="F123" s="43"/>
      <c r="G123" s="43"/>
      <c r="H123" s="43"/>
      <c r="I123" s="43"/>
      <c r="J123" s="44"/>
    </row>
    <row r="124" ht="45">
      <c r="A124" s="35" t="s">
        <v>56</v>
      </c>
      <c r="B124" s="42"/>
      <c r="C124" s="43"/>
      <c r="D124" s="43"/>
      <c r="E124" s="45" t="s">
        <v>523</v>
      </c>
      <c r="F124" s="43"/>
      <c r="G124" s="43"/>
      <c r="H124" s="43"/>
      <c r="I124" s="43"/>
      <c r="J124" s="44"/>
    </row>
    <row r="125" ht="30">
      <c r="A125" s="35" t="s">
        <v>58</v>
      </c>
      <c r="B125" s="42"/>
      <c r="C125" s="43"/>
      <c r="D125" s="43"/>
      <c r="E125" s="37" t="s">
        <v>241</v>
      </c>
      <c r="F125" s="43"/>
      <c r="G125" s="43"/>
      <c r="H125" s="43"/>
      <c r="I125" s="43"/>
      <c r="J125" s="44"/>
    </row>
    <row r="126">
      <c r="A126" s="35" t="s">
        <v>48</v>
      </c>
      <c r="B126" s="35">
        <v>30</v>
      </c>
      <c r="C126" s="36" t="s">
        <v>242</v>
      </c>
      <c r="D126" s="35" t="s">
        <v>50</v>
      </c>
      <c r="E126" s="37" t="s">
        <v>243</v>
      </c>
      <c r="F126" s="38" t="s">
        <v>116</v>
      </c>
      <c r="G126" s="39">
        <v>656</v>
      </c>
      <c r="H126" s="40">
        <v>0</v>
      </c>
      <c r="I126" s="40">
        <f>ROUND(G126*H126,P4)</f>
        <v>0</v>
      </c>
      <c r="J126" s="38" t="s">
        <v>63</v>
      </c>
      <c r="O126" s="41">
        <f>I126*0.21</f>
        <v>0</v>
      </c>
      <c r="P126">
        <v>3</v>
      </c>
    </row>
    <row r="127">
      <c r="A127" s="35" t="s">
        <v>54</v>
      </c>
      <c r="B127" s="42"/>
      <c r="C127" s="43"/>
      <c r="D127" s="43"/>
      <c r="E127" s="37" t="s">
        <v>230</v>
      </c>
      <c r="F127" s="43"/>
      <c r="G127" s="43"/>
      <c r="H127" s="43"/>
      <c r="I127" s="43"/>
      <c r="J127" s="44"/>
    </row>
    <row r="128" ht="45">
      <c r="A128" s="35" t="s">
        <v>56</v>
      </c>
      <c r="B128" s="42"/>
      <c r="C128" s="43"/>
      <c r="D128" s="43"/>
      <c r="E128" s="45" t="s">
        <v>524</v>
      </c>
      <c r="F128" s="43"/>
      <c r="G128" s="43"/>
      <c r="H128" s="43"/>
      <c r="I128" s="43"/>
      <c r="J128" s="44"/>
    </row>
    <row r="129" ht="45">
      <c r="A129" s="35" t="s">
        <v>58</v>
      </c>
      <c r="B129" s="42"/>
      <c r="C129" s="43"/>
      <c r="D129" s="43"/>
      <c r="E129" s="37" t="s">
        <v>245</v>
      </c>
      <c r="F129" s="43"/>
      <c r="G129" s="43"/>
      <c r="H129" s="43"/>
      <c r="I129" s="43"/>
      <c r="J129" s="44"/>
    </row>
    <row r="130">
      <c r="A130" s="35" t="s">
        <v>48</v>
      </c>
      <c r="B130" s="35">
        <v>31</v>
      </c>
      <c r="C130" s="36" t="s">
        <v>246</v>
      </c>
      <c r="D130" s="35" t="s">
        <v>50</v>
      </c>
      <c r="E130" s="37" t="s">
        <v>247</v>
      </c>
      <c r="F130" s="38" t="s">
        <v>116</v>
      </c>
      <c r="G130" s="39">
        <v>246</v>
      </c>
      <c r="H130" s="40">
        <v>0</v>
      </c>
      <c r="I130" s="40">
        <f>ROUND(G130*H130,P4)</f>
        <v>0</v>
      </c>
      <c r="J130" s="38" t="s">
        <v>63</v>
      </c>
      <c r="O130" s="41">
        <f>I130*0.21</f>
        <v>0</v>
      </c>
      <c r="P130">
        <v>3</v>
      </c>
    </row>
    <row r="131">
      <c r="A131" s="35" t="s">
        <v>54</v>
      </c>
      <c r="B131" s="42"/>
      <c r="C131" s="43"/>
      <c r="D131" s="43"/>
      <c r="E131" s="37" t="s">
        <v>230</v>
      </c>
      <c r="F131" s="43"/>
      <c r="G131" s="43"/>
      <c r="H131" s="43"/>
      <c r="I131" s="43"/>
      <c r="J131" s="44"/>
    </row>
    <row r="132" ht="45">
      <c r="A132" s="35" t="s">
        <v>56</v>
      </c>
      <c r="B132" s="42"/>
      <c r="C132" s="43"/>
      <c r="D132" s="43"/>
      <c r="E132" s="45" t="s">
        <v>525</v>
      </c>
      <c r="F132" s="43"/>
      <c r="G132" s="43"/>
      <c r="H132" s="43"/>
      <c r="I132" s="43"/>
      <c r="J132" s="44"/>
    </row>
    <row r="133" ht="45">
      <c r="A133" s="35" t="s">
        <v>58</v>
      </c>
      <c r="B133" s="42"/>
      <c r="C133" s="43"/>
      <c r="D133" s="43"/>
      <c r="E133" s="37" t="s">
        <v>249</v>
      </c>
      <c r="F133" s="43"/>
      <c r="G133" s="43"/>
      <c r="H133" s="43"/>
      <c r="I133" s="43"/>
      <c r="J133" s="44"/>
    </row>
    <row r="134">
      <c r="A134" s="29" t="s">
        <v>45</v>
      </c>
      <c r="B134" s="30"/>
      <c r="C134" s="31" t="s">
        <v>267</v>
      </c>
      <c r="D134" s="32"/>
      <c r="E134" s="29" t="s">
        <v>268</v>
      </c>
      <c r="F134" s="32"/>
      <c r="G134" s="32"/>
      <c r="H134" s="32"/>
      <c r="I134" s="33">
        <f>SUMIFS(I135:I162,A135:A162,"P")</f>
        <v>0</v>
      </c>
      <c r="J134" s="34"/>
    </row>
    <row r="135">
      <c r="A135" s="35" t="s">
        <v>48</v>
      </c>
      <c r="B135" s="35">
        <v>32</v>
      </c>
      <c r="C135" s="36" t="s">
        <v>269</v>
      </c>
      <c r="D135" s="35" t="s">
        <v>50</v>
      </c>
      <c r="E135" s="37" t="s">
        <v>270</v>
      </c>
      <c r="F135" s="38" t="s">
        <v>142</v>
      </c>
      <c r="G135" s="39">
        <v>207.06200000000001</v>
      </c>
      <c r="H135" s="40">
        <v>0</v>
      </c>
      <c r="I135" s="40">
        <f>ROUND(G135*H135,P4)</f>
        <v>0</v>
      </c>
      <c r="J135" s="38" t="s">
        <v>63</v>
      </c>
      <c r="O135" s="41">
        <f>I135*0.21</f>
        <v>0</v>
      </c>
      <c r="P135">
        <v>3</v>
      </c>
    </row>
    <row r="136">
      <c r="A136" s="35" t="s">
        <v>54</v>
      </c>
      <c r="B136" s="42"/>
      <c r="C136" s="43"/>
      <c r="D136" s="43"/>
      <c r="E136" s="37" t="s">
        <v>526</v>
      </c>
      <c r="F136" s="43"/>
      <c r="G136" s="43"/>
      <c r="H136" s="43"/>
      <c r="I136" s="43"/>
      <c r="J136" s="44"/>
    </row>
    <row r="137" ht="135">
      <c r="A137" s="35" t="s">
        <v>56</v>
      </c>
      <c r="B137" s="42"/>
      <c r="C137" s="43"/>
      <c r="D137" s="43"/>
      <c r="E137" s="45" t="s">
        <v>527</v>
      </c>
      <c r="F137" s="43"/>
      <c r="G137" s="43"/>
      <c r="H137" s="43"/>
      <c r="I137" s="43"/>
      <c r="J137" s="44"/>
    </row>
    <row r="138" ht="60">
      <c r="A138" s="35" t="s">
        <v>58</v>
      </c>
      <c r="B138" s="42"/>
      <c r="C138" s="43"/>
      <c r="D138" s="43"/>
      <c r="E138" s="37" t="s">
        <v>273</v>
      </c>
      <c r="F138" s="43"/>
      <c r="G138" s="43"/>
      <c r="H138" s="43"/>
      <c r="I138" s="43"/>
      <c r="J138" s="44"/>
    </row>
    <row r="139">
      <c r="A139" s="35" t="s">
        <v>48</v>
      </c>
      <c r="B139" s="35">
        <v>33</v>
      </c>
      <c r="C139" s="36" t="s">
        <v>528</v>
      </c>
      <c r="D139" s="35" t="s">
        <v>50</v>
      </c>
      <c r="E139" s="37" t="s">
        <v>529</v>
      </c>
      <c r="F139" s="38" t="s">
        <v>116</v>
      </c>
      <c r="G139" s="39">
        <v>251</v>
      </c>
      <c r="H139" s="40">
        <v>0</v>
      </c>
      <c r="I139" s="40">
        <f>ROUND(G139*H139,P4)</f>
        <v>0</v>
      </c>
      <c r="J139" s="38" t="s">
        <v>63</v>
      </c>
      <c r="O139" s="41">
        <f>I139*0.21</f>
        <v>0</v>
      </c>
      <c r="P139">
        <v>3</v>
      </c>
    </row>
    <row r="140" ht="30">
      <c r="A140" s="35" t="s">
        <v>54</v>
      </c>
      <c r="B140" s="42"/>
      <c r="C140" s="43"/>
      <c r="D140" s="43"/>
      <c r="E140" s="37" t="s">
        <v>530</v>
      </c>
      <c r="F140" s="43"/>
      <c r="G140" s="43"/>
      <c r="H140" s="43"/>
      <c r="I140" s="43"/>
      <c r="J140" s="44"/>
    </row>
    <row r="141" ht="30">
      <c r="A141" s="35" t="s">
        <v>56</v>
      </c>
      <c r="B141" s="42"/>
      <c r="C141" s="43"/>
      <c r="D141" s="43"/>
      <c r="E141" s="45" t="s">
        <v>531</v>
      </c>
      <c r="F141" s="43"/>
      <c r="G141" s="43"/>
      <c r="H141" s="43"/>
      <c r="I141" s="43"/>
      <c r="J141" s="44"/>
    </row>
    <row r="142" ht="195">
      <c r="A142" s="35" t="s">
        <v>58</v>
      </c>
      <c r="B142" s="42"/>
      <c r="C142" s="43"/>
      <c r="D142" s="43"/>
      <c r="E142" s="37" t="s">
        <v>532</v>
      </c>
      <c r="F142" s="43"/>
      <c r="G142" s="43"/>
      <c r="H142" s="43"/>
      <c r="I142" s="43"/>
      <c r="J142" s="44"/>
    </row>
    <row r="143">
      <c r="A143" s="35" t="s">
        <v>48</v>
      </c>
      <c r="B143" s="35">
        <v>34</v>
      </c>
      <c r="C143" s="36" t="s">
        <v>533</v>
      </c>
      <c r="D143" s="35" t="s">
        <v>50</v>
      </c>
      <c r="E143" s="37" t="s">
        <v>534</v>
      </c>
      <c r="F143" s="38" t="s">
        <v>116</v>
      </c>
      <c r="G143" s="39">
        <v>634</v>
      </c>
      <c r="H143" s="40">
        <v>0</v>
      </c>
      <c r="I143" s="40">
        <f>ROUND(G143*H143,P4)</f>
        <v>0</v>
      </c>
      <c r="J143" s="38" t="s">
        <v>63</v>
      </c>
      <c r="O143" s="41">
        <f>I143*0.21</f>
        <v>0</v>
      </c>
      <c r="P143">
        <v>3</v>
      </c>
    </row>
    <row r="144" ht="30">
      <c r="A144" s="35" t="s">
        <v>54</v>
      </c>
      <c r="B144" s="42"/>
      <c r="C144" s="43"/>
      <c r="D144" s="43"/>
      <c r="E144" s="37" t="s">
        <v>535</v>
      </c>
      <c r="F144" s="43"/>
      <c r="G144" s="43"/>
      <c r="H144" s="43"/>
      <c r="I144" s="43"/>
      <c r="J144" s="44"/>
    </row>
    <row r="145" ht="30">
      <c r="A145" s="35" t="s">
        <v>56</v>
      </c>
      <c r="B145" s="42"/>
      <c r="C145" s="43"/>
      <c r="D145" s="43"/>
      <c r="E145" s="45" t="s">
        <v>536</v>
      </c>
      <c r="F145" s="43"/>
      <c r="G145" s="43"/>
      <c r="H145" s="43"/>
      <c r="I145" s="43"/>
      <c r="J145" s="44"/>
    </row>
    <row r="146" ht="195">
      <c r="A146" s="35" t="s">
        <v>58</v>
      </c>
      <c r="B146" s="42"/>
      <c r="C146" s="43"/>
      <c r="D146" s="43"/>
      <c r="E146" s="37" t="s">
        <v>532</v>
      </c>
      <c r="F146" s="43"/>
      <c r="G146" s="43"/>
      <c r="H146" s="43"/>
      <c r="I146" s="43"/>
      <c r="J146" s="44"/>
    </row>
    <row r="147" ht="30">
      <c r="A147" s="35" t="s">
        <v>48</v>
      </c>
      <c r="B147" s="35">
        <v>35</v>
      </c>
      <c r="C147" s="36" t="s">
        <v>537</v>
      </c>
      <c r="D147" s="35" t="s">
        <v>50</v>
      </c>
      <c r="E147" s="37" t="s">
        <v>538</v>
      </c>
      <c r="F147" s="38" t="s">
        <v>116</v>
      </c>
      <c r="G147" s="39">
        <v>2</v>
      </c>
      <c r="H147" s="40">
        <v>0</v>
      </c>
      <c r="I147" s="40">
        <f>ROUND(G147*H147,P4)</f>
        <v>0</v>
      </c>
      <c r="J147" s="38" t="s">
        <v>63</v>
      </c>
      <c r="O147" s="41">
        <f>I147*0.21</f>
        <v>0</v>
      </c>
      <c r="P147">
        <v>3</v>
      </c>
    </row>
    <row r="148" ht="45">
      <c r="A148" s="35" t="s">
        <v>54</v>
      </c>
      <c r="B148" s="42"/>
      <c r="C148" s="43"/>
      <c r="D148" s="43"/>
      <c r="E148" s="37" t="s">
        <v>539</v>
      </c>
      <c r="F148" s="43"/>
      <c r="G148" s="43"/>
      <c r="H148" s="43"/>
      <c r="I148" s="43"/>
      <c r="J148" s="44"/>
    </row>
    <row r="149" ht="30">
      <c r="A149" s="35" t="s">
        <v>56</v>
      </c>
      <c r="B149" s="42"/>
      <c r="C149" s="43"/>
      <c r="D149" s="43"/>
      <c r="E149" s="45" t="s">
        <v>112</v>
      </c>
      <c r="F149" s="43"/>
      <c r="G149" s="43"/>
      <c r="H149" s="43"/>
      <c r="I149" s="43"/>
      <c r="J149" s="44"/>
    </row>
    <row r="150" ht="195">
      <c r="A150" s="35" t="s">
        <v>58</v>
      </c>
      <c r="B150" s="42"/>
      <c r="C150" s="43"/>
      <c r="D150" s="43"/>
      <c r="E150" s="37" t="s">
        <v>532</v>
      </c>
      <c r="F150" s="43"/>
      <c r="G150" s="43"/>
      <c r="H150" s="43"/>
      <c r="I150" s="43"/>
      <c r="J150" s="44"/>
    </row>
    <row r="151" ht="30">
      <c r="A151" s="35" t="s">
        <v>48</v>
      </c>
      <c r="B151" s="35">
        <v>36</v>
      </c>
      <c r="C151" s="36" t="s">
        <v>540</v>
      </c>
      <c r="D151" s="35" t="s">
        <v>50</v>
      </c>
      <c r="E151" s="37" t="s">
        <v>541</v>
      </c>
      <c r="F151" s="38" t="s">
        <v>116</v>
      </c>
      <c r="G151" s="39">
        <v>15</v>
      </c>
      <c r="H151" s="40">
        <v>0</v>
      </c>
      <c r="I151" s="40">
        <f>ROUND(G151*H151,P4)</f>
        <v>0</v>
      </c>
      <c r="J151" s="38" t="s">
        <v>63</v>
      </c>
      <c r="O151" s="41">
        <f>I151*0.21</f>
        <v>0</v>
      </c>
      <c r="P151">
        <v>3</v>
      </c>
    </row>
    <row r="152" ht="45">
      <c r="A152" s="35" t="s">
        <v>54</v>
      </c>
      <c r="B152" s="42"/>
      <c r="C152" s="43"/>
      <c r="D152" s="43"/>
      <c r="E152" s="37" t="s">
        <v>542</v>
      </c>
      <c r="F152" s="43"/>
      <c r="G152" s="43"/>
      <c r="H152" s="43"/>
      <c r="I152" s="43"/>
      <c r="J152" s="44"/>
    </row>
    <row r="153" ht="30">
      <c r="A153" s="35" t="s">
        <v>56</v>
      </c>
      <c r="B153" s="42"/>
      <c r="C153" s="43"/>
      <c r="D153" s="43"/>
      <c r="E153" s="45" t="s">
        <v>543</v>
      </c>
      <c r="F153" s="43"/>
      <c r="G153" s="43"/>
      <c r="H153" s="43"/>
      <c r="I153" s="43"/>
      <c r="J153" s="44"/>
    </row>
    <row r="154" ht="195">
      <c r="A154" s="35" t="s">
        <v>58</v>
      </c>
      <c r="B154" s="42"/>
      <c r="C154" s="43"/>
      <c r="D154" s="43"/>
      <c r="E154" s="37" t="s">
        <v>532</v>
      </c>
      <c r="F154" s="43"/>
      <c r="G154" s="43"/>
      <c r="H154" s="43"/>
      <c r="I154" s="43"/>
      <c r="J154" s="44"/>
    </row>
    <row r="155">
      <c r="A155" s="35" t="s">
        <v>48</v>
      </c>
      <c r="B155" s="35">
        <v>37</v>
      </c>
      <c r="C155" s="36" t="s">
        <v>544</v>
      </c>
      <c r="D155" s="35" t="s">
        <v>61</v>
      </c>
      <c r="E155" s="37" t="s">
        <v>545</v>
      </c>
      <c r="F155" s="38" t="s">
        <v>116</v>
      </c>
      <c r="G155" s="39">
        <v>75.5</v>
      </c>
      <c r="H155" s="40">
        <v>0</v>
      </c>
      <c r="I155" s="40">
        <f>ROUND(G155*H155,P4)</f>
        <v>0</v>
      </c>
      <c r="J155" s="38" t="s">
        <v>63</v>
      </c>
      <c r="O155" s="41">
        <f>I155*0.21</f>
        <v>0</v>
      </c>
      <c r="P155">
        <v>3</v>
      </c>
    </row>
    <row r="156" ht="60">
      <c r="A156" s="35" t="s">
        <v>54</v>
      </c>
      <c r="B156" s="42"/>
      <c r="C156" s="43"/>
      <c r="D156" s="43"/>
      <c r="E156" s="37" t="s">
        <v>546</v>
      </c>
      <c r="F156" s="43"/>
      <c r="G156" s="43"/>
      <c r="H156" s="43"/>
      <c r="I156" s="43"/>
      <c r="J156" s="44"/>
    </row>
    <row r="157" ht="30">
      <c r="A157" s="35" t="s">
        <v>56</v>
      </c>
      <c r="B157" s="42"/>
      <c r="C157" s="43"/>
      <c r="D157" s="43"/>
      <c r="E157" s="45" t="s">
        <v>547</v>
      </c>
      <c r="F157" s="43"/>
      <c r="G157" s="43"/>
      <c r="H157" s="43"/>
      <c r="I157" s="43"/>
      <c r="J157" s="44"/>
    </row>
    <row r="158" ht="135">
      <c r="A158" s="35" t="s">
        <v>58</v>
      </c>
      <c r="B158" s="42"/>
      <c r="C158" s="43"/>
      <c r="D158" s="43"/>
      <c r="E158" s="37" t="s">
        <v>548</v>
      </c>
      <c r="F158" s="43"/>
      <c r="G158" s="43"/>
      <c r="H158" s="43"/>
      <c r="I158" s="43"/>
      <c r="J158" s="44"/>
    </row>
    <row r="159">
      <c r="A159" s="35" t="s">
        <v>48</v>
      </c>
      <c r="B159" s="35">
        <v>38</v>
      </c>
      <c r="C159" s="36" t="s">
        <v>544</v>
      </c>
      <c r="D159" s="35" t="s">
        <v>66</v>
      </c>
      <c r="E159" s="37" t="s">
        <v>545</v>
      </c>
      <c r="F159" s="38" t="s">
        <v>116</v>
      </c>
      <c r="G159" s="39">
        <v>64.5</v>
      </c>
      <c r="H159" s="40">
        <v>0</v>
      </c>
      <c r="I159" s="40">
        <f>ROUND(G159*H159,P4)</f>
        <v>0</v>
      </c>
      <c r="J159" s="38" t="s">
        <v>63</v>
      </c>
      <c r="O159" s="41">
        <f>I159*0.21</f>
        <v>0</v>
      </c>
      <c r="P159">
        <v>3</v>
      </c>
    </row>
    <row r="160" ht="60">
      <c r="A160" s="35" t="s">
        <v>54</v>
      </c>
      <c r="B160" s="42"/>
      <c r="C160" s="43"/>
      <c r="D160" s="43"/>
      <c r="E160" s="37" t="s">
        <v>549</v>
      </c>
      <c r="F160" s="43"/>
      <c r="G160" s="43"/>
      <c r="H160" s="43"/>
      <c r="I160" s="43"/>
      <c r="J160" s="44"/>
    </row>
    <row r="161" ht="30">
      <c r="A161" s="35" t="s">
        <v>56</v>
      </c>
      <c r="B161" s="42"/>
      <c r="C161" s="43"/>
      <c r="D161" s="43"/>
      <c r="E161" s="45" t="s">
        <v>550</v>
      </c>
      <c r="F161" s="43"/>
      <c r="G161" s="43"/>
      <c r="H161" s="43"/>
      <c r="I161" s="43"/>
      <c r="J161" s="44"/>
    </row>
    <row r="162" ht="135">
      <c r="A162" s="35" t="s">
        <v>58</v>
      </c>
      <c r="B162" s="42"/>
      <c r="C162" s="43"/>
      <c r="D162" s="43"/>
      <c r="E162" s="37" t="s">
        <v>548</v>
      </c>
      <c r="F162" s="43"/>
      <c r="G162" s="43"/>
      <c r="H162" s="43"/>
      <c r="I162" s="43"/>
      <c r="J162" s="44"/>
    </row>
    <row r="163">
      <c r="A163" s="29" t="s">
        <v>45</v>
      </c>
      <c r="B163" s="30"/>
      <c r="C163" s="31" t="s">
        <v>334</v>
      </c>
      <c r="D163" s="32"/>
      <c r="E163" s="29" t="s">
        <v>335</v>
      </c>
      <c r="F163" s="32"/>
      <c r="G163" s="32"/>
      <c r="H163" s="32"/>
      <c r="I163" s="33">
        <f>SUMIFS(I164:I171,A164:A171,"P")</f>
        <v>0</v>
      </c>
      <c r="J163" s="34"/>
    </row>
    <row r="164">
      <c r="A164" s="35" t="s">
        <v>48</v>
      </c>
      <c r="B164" s="35">
        <v>39</v>
      </c>
      <c r="C164" s="36" t="s">
        <v>336</v>
      </c>
      <c r="D164" s="35" t="s">
        <v>50</v>
      </c>
      <c r="E164" s="37" t="s">
        <v>337</v>
      </c>
      <c r="F164" s="38" t="s">
        <v>102</v>
      </c>
      <c r="G164" s="39">
        <v>4</v>
      </c>
      <c r="H164" s="40">
        <v>0</v>
      </c>
      <c r="I164" s="40">
        <f>ROUND(G164*H164,P4)</f>
        <v>0</v>
      </c>
      <c r="J164" s="38" t="s">
        <v>63</v>
      </c>
      <c r="O164" s="41">
        <f>I164*0.21</f>
        <v>0</v>
      </c>
      <c r="P164">
        <v>3</v>
      </c>
    </row>
    <row r="165">
      <c r="A165" s="35" t="s">
        <v>54</v>
      </c>
      <c r="B165" s="42"/>
      <c r="C165" s="43"/>
      <c r="D165" s="43"/>
      <c r="E165" s="37" t="s">
        <v>338</v>
      </c>
      <c r="F165" s="43"/>
      <c r="G165" s="43"/>
      <c r="H165" s="43"/>
      <c r="I165" s="43"/>
      <c r="J165" s="44"/>
    </row>
    <row r="166" ht="30">
      <c r="A166" s="35" t="s">
        <v>56</v>
      </c>
      <c r="B166" s="42"/>
      <c r="C166" s="43"/>
      <c r="D166" s="43"/>
      <c r="E166" s="45" t="s">
        <v>551</v>
      </c>
      <c r="F166" s="43"/>
      <c r="G166" s="43"/>
      <c r="H166" s="43"/>
      <c r="I166" s="43"/>
      <c r="J166" s="44"/>
    </row>
    <row r="167" ht="45">
      <c r="A167" s="35" t="s">
        <v>58</v>
      </c>
      <c r="B167" s="42"/>
      <c r="C167" s="43"/>
      <c r="D167" s="43"/>
      <c r="E167" s="37" t="s">
        <v>340</v>
      </c>
      <c r="F167" s="43"/>
      <c r="G167" s="43"/>
      <c r="H167" s="43"/>
      <c r="I167" s="43"/>
      <c r="J167" s="44"/>
    </row>
    <row r="168">
      <c r="A168" s="35" t="s">
        <v>48</v>
      </c>
      <c r="B168" s="35">
        <v>40</v>
      </c>
      <c r="C168" s="36" t="s">
        <v>552</v>
      </c>
      <c r="D168" s="35" t="s">
        <v>50</v>
      </c>
      <c r="E168" s="37" t="s">
        <v>553</v>
      </c>
      <c r="F168" s="38" t="s">
        <v>102</v>
      </c>
      <c r="G168" s="39">
        <v>10</v>
      </c>
      <c r="H168" s="40">
        <v>0</v>
      </c>
      <c r="I168" s="40">
        <f>ROUND(G168*H168,P4)</f>
        <v>0</v>
      </c>
      <c r="J168" s="38" t="s">
        <v>63</v>
      </c>
      <c r="O168" s="41">
        <f>I168*0.21</f>
        <v>0</v>
      </c>
      <c r="P168">
        <v>3</v>
      </c>
    </row>
    <row r="169">
      <c r="A169" s="35" t="s">
        <v>54</v>
      </c>
      <c r="B169" s="42"/>
      <c r="C169" s="43"/>
      <c r="D169" s="43"/>
      <c r="E169" s="37" t="s">
        <v>554</v>
      </c>
      <c r="F169" s="43"/>
      <c r="G169" s="43"/>
      <c r="H169" s="43"/>
      <c r="I169" s="43"/>
      <c r="J169" s="44"/>
    </row>
    <row r="170" ht="30">
      <c r="A170" s="35" t="s">
        <v>56</v>
      </c>
      <c r="B170" s="42"/>
      <c r="C170" s="43"/>
      <c r="D170" s="43"/>
      <c r="E170" s="45" t="s">
        <v>376</v>
      </c>
      <c r="F170" s="43"/>
      <c r="G170" s="43"/>
      <c r="H170" s="43"/>
      <c r="I170" s="43"/>
      <c r="J170" s="44"/>
    </row>
    <row r="171" ht="45">
      <c r="A171" s="35" t="s">
        <v>58</v>
      </c>
      <c r="B171" s="42"/>
      <c r="C171" s="43"/>
      <c r="D171" s="43"/>
      <c r="E171" s="37" t="s">
        <v>340</v>
      </c>
      <c r="F171" s="43"/>
      <c r="G171" s="43"/>
      <c r="H171" s="43"/>
      <c r="I171" s="43"/>
      <c r="J171" s="44"/>
    </row>
    <row r="172">
      <c r="A172" s="29" t="s">
        <v>45</v>
      </c>
      <c r="B172" s="30"/>
      <c r="C172" s="31" t="s">
        <v>341</v>
      </c>
      <c r="D172" s="32"/>
      <c r="E172" s="29" t="s">
        <v>342</v>
      </c>
      <c r="F172" s="32"/>
      <c r="G172" s="32"/>
      <c r="H172" s="32"/>
      <c r="I172" s="33">
        <f>SUMIFS(I173:I184,A173:A184,"P")</f>
        <v>0</v>
      </c>
      <c r="J172" s="34"/>
    </row>
    <row r="173">
      <c r="A173" s="35" t="s">
        <v>48</v>
      </c>
      <c r="B173" s="35">
        <v>41</v>
      </c>
      <c r="C173" s="36" t="s">
        <v>555</v>
      </c>
      <c r="D173" s="35" t="s">
        <v>50</v>
      </c>
      <c r="E173" s="37" t="s">
        <v>556</v>
      </c>
      <c r="F173" s="38" t="s">
        <v>142</v>
      </c>
      <c r="G173" s="39">
        <v>0.59999999999999998</v>
      </c>
      <c r="H173" s="40">
        <v>0</v>
      </c>
      <c r="I173" s="40">
        <f>ROUND(G173*H173,P4)</f>
        <v>0</v>
      </c>
      <c r="J173" s="38" t="s">
        <v>63</v>
      </c>
      <c r="O173" s="41">
        <f>I173*0.21</f>
        <v>0</v>
      </c>
      <c r="P173">
        <v>3</v>
      </c>
    </row>
    <row r="174">
      <c r="A174" s="35" t="s">
        <v>54</v>
      </c>
      <c r="B174" s="42"/>
      <c r="C174" s="43"/>
      <c r="D174" s="43"/>
      <c r="E174" s="37" t="s">
        <v>557</v>
      </c>
      <c r="F174" s="43"/>
      <c r="G174" s="43"/>
      <c r="H174" s="43"/>
      <c r="I174" s="43"/>
      <c r="J174" s="44"/>
    </row>
    <row r="175" ht="30">
      <c r="A175" s="35" t="s">
        <v>56</v>
      </c>
      <c r="B175" s="42"/>
      <c r="C175" s="43"/>
      <c r="D175" s="43"/>
      <c r="E175" s="45" t="s">
        <v>558</v>
      </c>
      <c r="F175" s="43"/>
      <c r="G175" s="43"/>
      <c r="H175" s="43"/>
      <c r="I175" s="43"/>
      <c r="J175" s="44"/>
    </row>
    <row r="176" ht="60">
      <c r="A176" s="35" t="s">
        <v>58</v>
      </c>
      <c r="B176" s="42"/>
      <c r="C176" s="43"/>
      <c r="D176" s="43"/>
      <c r="E176" s="37" t="s">
        <v>559</v>
      </c>
      <c r="F176" s="43"/>
      <c r="G176" s="43"/>
      <c r="H176" s="43"/>
      <c r="I176" s="43"/>
      <c r="J176" s="44"/>
    </row>
    <row r="177" ht="30">
      <c r="A177" s="35" t="s">
        <v>48</v>
      </c>
      <c r="B177" s="35">
        <v>42</v>
      </c>
      <c r="C177" s="36" t="s">
        <v>403</v>
      </c>
      <c r="D177" s="35" t="s">
        <v>50</v>
      </c>
      <c r="E177" s="37" t="s">
        <v>404</v>
      </c>
      <c r="F177" s="38" t="s">
        <v>168</v>
      </c>
      <c r="G177" s="39">
        <v>566</v>
      </c>
      <c r="H177" s="40">
        <v>0</v>
      </c>
      <c r="I177" s="40">
        <f>ROUND(G177*H177,P4)</f>
        <v>0</v>
      </c>
      <c r="J177" s="38" t="s">
        <v>63</v>
      </c>
      <c r="O177" s="41">
        <f>I177*0.21</f>
        <v>0</v>
      </c>
      <c r="P177">
        <v>3</v>
      </c>
    </row>
    <row r="178" ht="45">
      <c r="A178" s="35" t="s">
        <v>54</v>
      </c>
      <c r="B178" s="42"/>
      <c r="C178" s="43"/>
      <c r="D178" s="43"/>
      <c r="E178" s="37" t="s">
        <v>560</v>
      </c>
      <c r="F178" s="43"/>
      <c r="G178" s="43"/>
      <c r="H178" s="43"/>
      <c r="I178" s="43"/>
      <c r="J178" s="44"/>
    </row>
    <row r="179" ht="30">
      <c r="A179" s="35" t="s">
        <v>56</v>
      </c>
      <c r="B179" s="42"/>
      <c r="C179" s="43"/>
      <c r="D179" s="43"/>
      <c r="E179" s="45" t="s">
        <v>561</v>
      </c>
      <c r="F179" s="43"/>
      <c r="G179" s="43"/>
      <c r="H179" s="43"/>
      <c r="I179" s="43"/>
      <c r="J179" s="44"/>
    </row>
    <row r="180" ht="60">
      <c r="A180" s="35" t="s">
        <v>58</v>
      </c>
      <c r="B180" s="42"/>
      <c r="C180" s="43"/>
      <c r="D180" s="43"/>
      <c r="E180" s="37" t="s">
        <v>407</v>
      </c>
      <c r="F180" s="43"/>
      <c r="G180" s="43"/>
      <c r="H180" s="43"/>
      <c r="I180" s="43"/>
      <c r="J180" s="44"/>
    </row>
    <row r="181" ht="30">
      <c r="A181" s="35" t="s">
        <v>48</v>
      </c>
      <c r="B181" s="35">
        <v>43</v>
      </c>
      <c r="C181" s="36" t="s">
        <v>408</v>
      </c>
      <c r="D181" s="35" t="s">
        <v>50</v>
      </c>
      <c r="E181" s="37" t="s">
        <v>409</v>
      </c>
      <c r="F181" s="38" t="s">
        <v>168</v>
      </c>
      <c r="G181" s="39">
        <v>187</v>
      </c>
      <c r="H181" s="40">
        <v>0</v>
      </c>
      <c r="I181" s="40">
        <f>ROUND(G181*H181,P4)</f>
        <v>0</v>
      </c>
      <c r="J181" s="38" t="s">
        <v>63</v>
      </c>
      <c r="O181" s="41">
        <f>I181*0.21</f>
        <v>0</v>
      </c>
      <c r="P181">
        <v>3</v>
      </c>
    </row>
    <row r="182" ht="30">
      <c r="A182" s="35" t="s">
        <v>54</v>
      </c>
      <c r="B182" s="42"/>
      <c r="C182" s="43"/>
      <c r="D182" s="43"/>
      <c r="E182" s="37" t="s">
        <v>562</v>
      </c>
      <c r="F182" s="43"/>
      <c r="G182" s="43"/>
      <c r="H182" s="43"/>
      <c r="I182" s="43"/>
      <c r="J182" s="44"/>
    </row>
    <row r="183" ht="75">
      <c r="A183" s="35" t="s">
        <v>56</v>
      </c>
      <c r="B183" s="42"/>
      <c r="C183" s="43"/>
      <c r="D183" s="43"/>
      <c r="E183" s="45" t="s">
        <v>563</v>
      </c>
      <c r="F183" s="43"/>
      <c r="G183" s="43"/>
      <c r="H183" s="43"/>
      <c r="I183" s="43"/>
      <c r="J183" s="44"/>
    </row>
    <row r="184" ht="60">
      <c r="A184" s="35" t="s">
        <v>58</v>
      </c>
      <c r="B184" s="47"/>
      <c r="C184" s="48"/>
      <c r="D184" s="48"/>
      <c r="E184" s="37" t="s">
        <v>407</v>
      </c>
      <c r="F184" s="48"/>
      <c r="G184" s="48"/>
      <c r="H184" s="48"/>
      <c r="I184" s="48"/>
      <c r="J18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19</v>
      </c>
      <c r="I3" s="23">
        <f>SUMIFS(I8:I78,A8:A78,"SD")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33</v>
      </c>
      <c r="C4" s="19" t="s">
        <v>19</v>
      </c>
      <c r="D4" s="20"/>
      <c r="E4" s="21" t="s">
        <v>20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34</v>
      </c>
      <c r="B5" s="25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6" t="s">
        <v>42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43</v>
      </c>
      <c r="I6" s="7" t="s">
        <v>44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45</v>
      </c>
      <c r="B8" s="30"/>
      <c r="C8" s="31" t="s">
        <v>46</v>
      </c>
      <c r="D8" s="32"/>
      <c r="E8" s="29" t="s">
        <v>47</v>
      </c>
      <c r="F8" s="32"/>
      <c r="G8" s="32"/>
      <c r="H8" s="32"/>
      <c r="I8" s="33">
        <f>SUMIFS(I9:I24,A9:A24,"P")</f>
        <v>0</v>
      </c>
      <c r="J8" s="34"/>
    </row>
    <row r="9">
      <c r="A9" s="35" t="s">
        <v>48</v>
      </c>
      <c r="B9" s="35">
        <v>1</v>
      </c>
      <c r="C9" s="36" t="s">
        <v>120</v>
      </c>
      <c r="D9" s="35" t="s">
        <v>61</v>
      </c>
      <c r="E9" s="37" t="s">
        <v>121</v>
      </c>
      <c r="F9" s="38" t="s">
        <v>122</v>
      </c>
      <c r="G9" s="39">
        <v>8.6999999999999993</v>
      </c>
      <c r="H9" s="40">
        <v>0</v>
      </c>
      <c r="I9" s="40">
        <f>ROUND(G9*H9,P4)</f>
        <v>0</v>
      </c>
      <c r="J9" s="38" t="s">
        <v>63</v>
      </c>
      <c r="O9" s="41">
        <f>I9*0.21</f>
        <v>0</v>
      </c>
      <c r="P9">
        <v>3</v>
      </c>
    </row>
    <row r="10">
      <c r="A10" s="35" t="s">
        <v>54</v>
      </c>
      <c r="B10" s="42"/>
      <c r="C10" s="43"/>
      <c r="D10" s="43"/>
      <c r="E10" s="37" t="s">
        <v>123</v>
      </c>
      <c r="F10" s="43"/>
      <c r="G10" s="43"/>
      <c r="H10" s="43"/>
      <c r="I10" s="43"/>
      <c r="J10" s="44"/>
    </row>
    <row r="11" ht="30">
      <c r="A11" s="35" t="s">
        <v>56</v>
      </c>
      <c r="B11" s="42"/>
      <c r="C11" s="43"/>
      <c r="D11" s="43"/>
      <c r="E11" s="45" t="s">
        <v>564</v>
      </c>
      <c r="F11" s="43"/>
      <c r="G11" s="43"/>
      <c r="H11" s="43"/>
      <c r="I11" s="43"/>
      <c r="J11" s="44"/>
    </row>
    <row r="12" ht="30">
      <c r="A12" s="35" t="s">
        <v>58</v>
      </c>
      <c r="B12" s="42"/>
      <c r="C12" s="43"/>
      <c r="D12" s="43"/>
      <c r="E12" s="37" t="s">
        <v>125</v>
      </c>
      <c r="F12" s="43"/>
      <c r="G12" s="43"/>
      <c r="H12" s="43"/>
      <c r="I12" s="43"/>
      <c r="J12" s="44"/>
    </row>
    <row r="13">
      <c r="A13" s="35" t="s">
        <v>48</v>
      </c>
      <c r="B13" s="35">
        <v>2</v>
      </c>
      <c r="C13" s="36" t="s">
        <v>120</v>
      </c>
      <c r="D13" s="35" t="s">
        <v>66</v>
      </c>
      <c r="E13" s="37" t="s">
        <v>121</v>
      </c>
      <c r="F13" s="38" t="s">
        <v>122</v>
      </c>
      <c r="G13" s="39">
        <v>85.879999999999995</v>
      </c>
      <c r="H13" s="40">
        <v>0</v>
      </c>
      <c r="I13" s="40">
        <f>ROUND(G13*H13,P4)</f>
        <v>0</v>
      </c>
      <c r="J13" s="38" t="s">
        <v>63</v>
      </c>
      <c r="O13" s="41">
        <f>I13*0.21</f>
        <v>0</v>
      </c>
      <c r="P13">
        <v>3</v>
      </c>
    </row>
    <row r="14">
      <c r="A14" s="35" t="s">
        <v>54</v>
      </c>
      <c r="B14" s="42"/>
      <c r="C14" s="43"/>
      <c r="D14" s="43"/>
      <c r="E14" s="37" t="s">
        <v>126</v>
      </c>
      <c r="F14" s="43"/>
      <c r="G14" s="43"/>
      <c r="H14" s="43"/>
      <c r="I14" s="43"/>
      <c r="J14" s="44"/>
    </row>
    <row r="15" ht="30">
      <c r="A15" s="35" t="s">
        <v>56</v>
      </c>
      <c r="B15" s="42"/>
      <c r="C15" s="43"/>
      <c r="D15" s="43"/>
      <c r="E15" s="45" t="s">
        <v>127</v>
      </c>
      <c r="F15" s="43"/>
      <c r="G15" s="43"/>
      <c r="H15" s="43"/>
      <c r="I15" s="43"/>
      <c r="J15" s="44"/>
    </row>
    <row r="16" ht="30">
      <c r="A16" s="35" t="s">
        <v>58</v>
      </c>
      <c r="B16" s="42"/>
      <c r="C16" s="43"/>
      <c r="D16" s="43"/>
      <c r="E16" s="37" t="s">
        <v>125</v>
      </c>
      <c r="F16" s="43"/>
      <c r="G16" s="43"/>
      <c r="H16" s="43"/>
      <c r="I16" s="43"/>
      <c r="J16" s="44"/>
    </row>
    <row r="17">
      <c r="A17" s="35" t="s">
        <v>48</v>
      </c>
      <c r="B17" s="35">
        <v>3</v>
      </c>
      <c r="C17" s="36" t="s">
        <v>145</v>
      </c>
      <c r="D17" s="35" t="s">
        <v>50</v>
      </c>
      <c r="E17" s="37" t="s">
        <v>146</v>
      </c>
      <c r="F17" s="38" t="s">
        <v>142</v>
      </c>
      <c r="G17" s="39">
        <v>4.3499999999999996</v>
      </c>
      <c r="H17" s="40">
        <v>0</v>
      </c>
      <c r="I17" s="40">
        <f>ROUND(G17*H17,P4)</f>
        <v>0</v>
      </c>
      <c r="J17" s="38" t="s">
        <v>63</v>
      </c>
      <c r="O17" s="41">
        <f>I17*0.21</f>
        <v>0</v>
      </c>
      <c r="P17">
        <v>3</v>
      </c>
    </row>
    <row r="18">
      <c r="A18" s="35" t="s">
        <v>54</v>
      </c>
      <c r="B18" s="42"/>
      <c r="C18" s="43"/>
      <c r="D18" s="43"/>
      <c r="E18" s="37" t="s">
        <v>147</v>
      </c>
      <c r="F18" s="43"/>
      <c r="G18" s="43"/>
      <c r="H18" s="43"/>
      <c r="I18" s="43"/>
      <c r="J18" s="44"/>
    </row>
    <row r="19" ht="30">
      <c r="A19" s="35" t="s">
        <v>56</v>
      </c>
      <c r="B19" s="42"/>
      <c r="C19" s="43"/>
      <c r="D19" s="43"/>
      <c r="E19" s="45" t="s">
        <v>565</v>
      </c>
      <c r="F19" s="43"/>
      <c r="G19" s="43"/>
      <c r="H19" s="43"/>
      <c r="I19" s="43"/>
      <c r="J19" s="44"/>
    </row>
    <row r="20" ht="30">
      <c r="A20" s="35" t="s">
        <v>58</v>
      </c>
      <c r="B20" s="42"/>
      <c r="C20" s="43"/>
      <c r="D20" s="43"/>
      <c r="E20" s="37" t="s">
        <v>144</v>
      </c>
      <c r="F20" s="43"/>
      <c r="G20" s="43"/>
      <c r="H20" s="43"/>
      <c r="I20" s="43"/>
      <c r="J20" s="44"/>
    </row>
    <row r="21">
      <c r="A21" s="35" t="s">
        <v>48</v>
      </c>
      <c r="B21" s="35">
        <v>4</v>
      </c>
      <c r="C21" s="36" t="s">
        <v>566</v>
      </c>
      <c r="D21" s="35" t="s">
        <v>50</v>
      </c>
      <c r="E21" s="37" t="s">
        <v>567</v>
      </c>
      <c r="F21" s="38" t="s">
        <v>52</v>
      </c>
      <c r="G21" s="39">
        <v>1</v>
      </c>
      <c r="H21" s="40">
        <v>0</v>
      </c>
      <c r="I21" s="40">
        <f>ROUND(G21*H21,P4)</f>
        <v>0</v>
      </c>
      <c r="J21" s="38" t="s">
        <v>63</v>
      </c>
      <c r="O21" s="41">
        <f>I21*0.21</f>
        <v>0</v>
      </c>
      <c r="P21">
        <v>3</v>
      </c>
    </row>
    <row r="22">
      <c r="A22" s="35" t="s">
        <v>54</v>
      </c>
      <c r="B22" s="42"/>
      <c r="C22" s="43"/>
      <c r="D22" s="43"/>
      <c r="E22" s="37" t="s">
        <v>568</v>
      </c>
      <c r="F22" s="43"/>
      <c r="G22" s="43"/>
      <c r="H22" s="43"/>
      <c r="I22" s="43"/>
      <c r="J22" s="44"/>
    </row>
    <row r="23">
      <c r="A23" s="35" t="s">
        <v>56</v>
      </c>
      <c r="B23" s="42"/>
      <c r="C23" s="43"/>
      <c r="D23" s="43"/>
      <c r="E23" s="45" t="s">
        <v>569</v>
      </c>
      <c r="F23" s="43"/>
      <c r="G23" s="43"/>
      <c r="H23" s="43"/>
      <c r="I23" s="43"/>
      <c r="J23" s="44"/>
    </row>
    <row r="24" ht="30">
      <c r="A24" s="35" t="s">
        <v>58</v>
      </c>
      <c r="B24" s="42"/>
      <c r="C24" s="43"/>
      <c r="D24" s="43"/>
      <c r="E24" s="37" t="s">
        <v>95</v>
      </c>
      <c r="F24" s="43"/>
      <c r="G24" s="43"/>
      <c r="H24" s="43"/>
      <c r="I24" s="43"/>
      <c r="J24" s="44"/>
    </row>
    <row r="25">
      <c r="A25" s="29" t="s">
        <v>45</v>
      </c>
      <c r="B25" s="30"/>
      <c r="C25" s="31" t="s">
        <v>61</v>
      </c>
      <c r="D25" s="32"/>
      <c r="E25" s="29" t="s">
        <v>108</v>
      </c>
      <c r="F25" s="32"/>
      <c r="G25" s="32"/>
      <c r="H25" s="32"/>
      <c r="I25" s="33">
        <f>SUMIFS(I26:I69,A26:A69,"P")</f>
        <v>0</v>
      </c>
      <c r="J25" s="34"/>
    </row>
    <row r="26">
      <c r="A26" s="35" t="s">
        <v>48</v>
      </c>
      <c r="B26" s="35">
        <v>5</v>
      </c>
      <c r="C26" s="36" t="s">
        <v>152</v>
      </c>
      <c r="D26" s="35" t="s">
        <v>50</v>
      </c>
      <c r="E26" s="37" t="s">
        <v>153</v>
      </c>
      <c r="F26" s="38" t="s">
        <v>116</v>
      </c>
      <c r="G26" s="39">
        <v>29</v>
      </c>
      <c r="H26" s="40">
        <v>0</v>
      </c>
      <c r="I26" s="40">
        <f>ROUND(G26*H26,P4)</f>
        <v>0</v>
      </c>
      <c r="J26" s="38" t="s">
        <v>63</v>
      </c>
      <c r="O26" s="41">
        <f>I26*0.21</f>
        <v>0</v>
      </c>
      <c r="P26">
        <v>3</v>
      </c>
    </row>
    <row r="27" ht="60">
      <c r="A27" s="35" t="s">
        <v>54</v>
      </c>
      <c r="B27" s="42"/>
      <c r="C27" s="43"/>
      <c r="D27" s="43"/>
      <c r="E27" s="37" t="s">
        <v>453</v>
      </c>
      <c r="F27" s="43"/>
      <c r="G27" s="43"/>
      <c r="H27" s="43"/>
      <c r="I27" s="43"/>
      <c r="J27" s="44"/>
    </row>
    <row r="28" ht="30">
      <c r="A28" s="35" t="s">
        <v>56</v>
      </c>
      <c r="B28" s="42"/>
      <c r="C28" s="43"/>
      <c r="D28" s="43"/>
      <c r="E28" s="45" t="s">
        <v>498</v>
      </c>
      <c r="F28" s="43"/>
      <c r="G28" s="43"/>
      <c r="H28" s="43"/>
      <c r="I28" s="43"/>
      <c r="J28" s="44"/>
    </row>
    <row r="29">
      <c r="A29" s="35" t="s">
        <v>58</v>
      </c>
      <c r="B29" s="42"/>
      <c r="C29" s="43"/>
      <c r="D29" s="43"/>
      <c r="E29" s="37" t="s">
        <v>156</v>
      </c>
      <c r="F29" s="43"/>
      <c r="G29" s="43"/>
      <c r="H29" s="43"/>
      <c r="I29" s="43"/>
      <c r="J29" s="44"/>
    </row>
    <row r="30">
      <c r="A30" s="35" t="s">
        <v>48</v>
      </c>
      <c r="B30" s="35">
        <v>6</v>
      </c>
      <c r="C30" s="36" t="s">
        <v>191</v>
      </c>
      <c r="D30" s="35" t="s">
        <v>61</v>
      </c>
      <c r="E30" s="37" t="s">
        <v>192</v>
      </c>
      <c r="F30" s="38" t="s">
        <v>142</v>
      </c>
      <c r="G30" s="39">
        <v>1.45</v>
      </c>
      <c r="H30" s="40">
        <v>0</v>
      </c>
      <c r="I30" s="40">
        <f>ROUND(G30*H30,P4)</f>
        <v>0</v>
      </c>
      <c r="J30" s="38" t="s">
        <v>63</v>
      </c>
      <c r="O30" s="41">
        <f>I30*0.21</f>
        <v>0</v>
      </c>
      <c r="P30">
        <v>3</v>
      </c>
    </row>
    <row r="31" ht="30">
      <c r="A31" s="35" t="s">
        <v>54</v>
      </c>
      <c r="B31" s="42"/>
      <c r="C31" s="43"/>
      <c r="D31" s="43"/>
      <c r="E31" s="37" t="s">
        <v>570</v>
      </c>
      <c r="F31" s="43"/>
      <c r="G31" s="43"/>
      <c r="H31" s="43"/>
      <c r="I31" s="43"/>
      <c r="J31" s="44"/>
    </row>
    <row r="32" ht="30">
      <c r="A32" s="35" t="s">
        <v>56</v>
      </c>
      <c r="B32" s="42"/>
      <c r="C32" s="43"/>
      <c r="D32" s="43"/>
      <c r="E32" s="45" t="s">
        <v>571</v>
      </c>
      <c r="F32" s="43"/>
      <c r="G32" s="43"/>
      <c r="H32" s="43"/>
      <c r="I32" s="43"/>
      <c r="J32" s="44"/>
    </row>
    <row r="33" ht="409.5">
      <c r="A33" s="35" t="s">
        <v>58</v>
      </c>
      <c r="B33" s="42"/>
      <c r="C33" s="43"/>
      <c r="D33" s="43"/>
      <c r="E33" s="37" t="s">
        <v>195</v>
      </c>
      <c r="F33" s="43"/>
      <c r="G33" s="43"/>
      <c r="H33" s="43"/>
      <c r="I33" s="43"/>
      <c r="J33" s="44"/>
    </row>
    <row r="34">
      <c r="A34" s="35" t="s">
        <v>48</v>
      </c>
      <c r="B34" s="35">
        <v>7</v>
      </c>
      <c r="C34" s="36" t="s">
        <v>191</v>
      </c>
      <c r="D34" s="35" t="s">
        <v>66</v>
      </c>
      <c r="E34" s="37" t="s">
        <v>192</v>
      </c>
      <c r="F34" s="38" t="s">
        <v>142</v>
      </c>
      <c r="G34" s="39">
        <v>22.800000000000001</v>
      </c>
      <c r="H34" s="40">
        <v>0</v>
      </c>
      <c r="I34" s="40">
        <f>ROUND(G34*H34,P4)</f>
        <v>0</v>
      </c>
      <c r="J34" s="38" t="s">
        <v>63</v>
      </c>
      <c r="O34" s="41">
        <f>I34*0.21</f>
        <v>0</v>
      </c>
      <c r="P34">
        <v>3</v>
      </c>
    </row>
    <row r="35" ht="60">
      <c r="A35" s="35" t="s">
        <v>54</v>
      </c>
      <c r="B35" s="42"/>
      <c r="C35" s="43"/>
      <c r="D35" s="43"/>
      <c r="E35" s="37" t="s">
        <v>572</v>
      </c>
      <c r="F35" s="43"/>
      <c r="G35" s="43"/>
      <c r="H35" s="43"/>
      <c r="I35" s="43"/>
      <c r="J35" s="44"/>
    </row>
    <row r="36" ht="30">
      <c r="A36" s="35" t="s">
        <v>56</v>
      </c>
      <c r="B36" s="42"/>
      <c r="C36" s="43"/>
      <c r="D36" s="43"/>
      <c r="E36" s="45" t="s">
        <v>573</v>
      </c>
      <c r="F36" s="43"/>
      <c r="G36" s="43"/>
      <c r="H36" s="43"/>
      <c r="I36" s="43"/>
      <c r="J36" s="44"/>
    </row>
    <row r="37" ht="409.5">
      <c r="A37" s="35" t="s">
        <v>58</v>
      </c>
      <c r="B37" s="42"/>
      <c r="C37" s="43"/>
      <c r="D37" s="43"/>
      <c r="E37" s="37" t="s">
        <v>195</v>
      </c>
      <c r="F37" s="43"/>
      <c r="G37" s="43"/>
      <c r="H37" s="43"/>
      <c r="I37" s="43"/>
      <c r="J37" s="44"/>
    </row>
    <row r="38">
      <c r="A38" s="35" t="s">
        <v>48</v>
      </c>
      <c r="B38" s="35">
        <v>8</v>
      </c>
      <c r="C38" s="36" t="s">
        <v>196</v>
      </c>
      <c r="D38" s="35" t="s">
        <v>50</v>
      </c>
      <c r="E38" s="37" t="s">
        <v>197</v>
      </c>
      <c r="F38" s="38" t="s">
        <v>142</v>
      </c>
      <c r="G38" s="39">
        <v>5.7999999999999998</v>
      </c>
      <c r="H38" s="40">
        <v>0</v>
      </c>
      <c r="I38" s="40">
        <f>ROUND(G38*H38,P4)</f>
        <v>0</v>
      </c>
      <c r="J38" s="38" t="s">
        <v>63</v>
      </c>
      <c r="O38" s="41">
        <f>I38*0.21</f>
        <v>0</v>
      </c>
      <c r="P38">
        <v>3</v>
      </c>
    </row>
    <row r="39" ht="30">
      <c r="A39" s="35" t="s">
        <v>54</v>
      </c>
      <c r="B39" s="42"/>
      <c r="C39" s="43"/>
      <c r="D39" s="43"/>
      <c r="E39" s="37" t="s">
        <v>198</v>
      </c>
      <c r="F39" s="43"/>
      <c r="G39" s="43"/>
      <c r="H39" s="43"/>
      <c r="I39" s="43"/>
      <c r="J39" s="44"/>
    </row>
    <row r="40" ht="45">
      <c r="A40" s="35" t="s">
        <v>56</v>
      </c>
      <c r="B40" s="42"/>
      <c r="C40" s="43"/>
      <c r="D40" s="43"/>
      <c r="E40" s="45" t="s">
        <v>574</v>
      </c>
      <c r="F40" s="43"/>
      <c r="G40" s="43"/>
      <c r="H40" s="43"/>
      <c r="I40" s="43"/>
      <c r="J40" s="44"/>
    </row>
    <row r="41" ht="390">
      <c r="A41" s="35" t="s">
        <v>58</v>
      </c>
      <c r="B41" s="42"/>
      <c r="C41" s="43"/>
      <c r="D41" s="43"/>
      <c r="E41" s="37" t="s">
        <v>200</v>
      </c>
      <c r="F41" s="43"/>
      <c r="G41" s="43"/>
      <c r="H41" s="43"/>
      <c r="I41" s="43"/>
      <c r="J41" s="44"/>
    </row>
    <row r="42">
      <c r="A42" s="35" t="s">
        <v>48</v>
      </c>
      <c r="B42" s="35">
        <v>9</v>
      </c>
      <c r="C42" s="36" t="s">
        <v>201</v>
      </c>
      <c r="D42" s="35"/>
      <c r="E42" s="37" t="s">
        <v>202</v>
      </c>
      <c r="F42" s="38" t="s">
        <v>142</v>
      </c>
      <c r="G42" s="39">
        <v>1.45</v>
      </c>
      <c r="H42" s="40">
        <v>0</v>
      </c>
      <c r="I42" s="40">
        <f>ROUND(G42*H42,P4)</f>
        <v>0</v>
      </c>
      <c r="J42" s="38" t="s">
        <v>63</v>
      </c>
      <c r="O42" s="41">
        <f>I42*0.21</f>
        <v>0</v>
      </c>
      <c r="P42">
        <v>3</v>
      </c>
    </row>
    <row r="43" ht="30">
      <c r="A43" s="35" t="s">
        <v>54</v>
      </c>
      <c r="B43" s="42"/>
      <c r="C43" s="43"/>
      <c r="D43" s="43"/>
      <c r="E43" s="37" t="s">
        <v>203</v>
      </c>
      <c r="F43" s="43"/>
      <c r="G43" s="43"/>
      <c r="H43" s="43"/>
      <c r="I43" s="43"/>
      <c r="J43" s="44"/>
    </row>
    <row r="44" ht="30">
      <c r="A44" s="35" t="s">
        <v>56</v>
      </c>
      <c r="B44" s="42"/>
      <c r="C44" s="43"/>
      <c r="D44" s="43"/>
      <c r="E44" s="45" t="s">
        <v>575</v>
      </c>
      <c r="F44" s="43"/>
      <c r="G44" s="43"/>
      <c r="H44" s="43"/>
      <c r="I44" s="43"/>
      <c r="J44" s="44"/>
    </row>
    <row r="45" ht="345">
      <c r="A45" s="35" t="s">
        <v>58</v>
      </c>
      <c r="B45" s="42"/>
      <c r="C45" s="43"/>
      <c r="D45" s="43"/>
      <c r="E45" s="37" t="s">
        <v>205</v>
      </c>
      <c r="F45" s="43"/>
      <c r="G45" s="43"/>
      <c r="H45" s="43"/>
      <c r="I45" s="43"/>
      <c r="J45" s="44"/>
    </row>
    <row r="46">
      <c r="A46" s="35" t="s">
        <v>48</v>
      </c>
      <c r="B46" s="35">
        <v>10</v>
      </c>
      <c r="C46" s="36" t="s">
        <v>208</v>
      </c>
      <c r="D46" s="35" t="s">
        <v>50</v>
      </c>
      <c r="E46" s="37" t="s">
        <v>209</v>
      </c>
      <c r="F46" s="38" t="s">
        <v>142</v>
      </c>
      <c r="G46" s="39">
        <v>24.25</v>
      </c>
      <c r="H46" s="40">
        <v>0</v>
      </c>
      <c r="I46" s="40">
        <f>ROUND(G46*H46,P4)</f>
        <v>0</v>
      </c>
      <c r="J46" s="38" t="s">
        <v>63</v>
      </c>
      <c r="O46" s="41">
        <f>I46*0.21</f>
        <v>0</v>
      </c>
      <c r="P46">
        <v>3</v>
      </c>
    </row>
    <row r="47">
      <c r="A47" s="35" t="s">
        <v>54</v>
      </c>
      <c r="B47" s="42"/>
      <c r="C47" s="43"/>
      <c r="D47" s="43"/>
      <c r="E47" s="37" t="s">
        <v>210</v>
      </c>
      <c r="F47" s="43"/>
      <c r="G47" s="43"/>
      <c r="H47" s="43"/>
      <c r="I47" s="43"/>
      <c r="J47" s="44"/>
    </row>
    <row r="48" ht="45">
      <c r="A48" s="35" t="s">
        <v>56</v>
      </c>
      <c r="B48" s="42"/>
      <c r="C48" s="43"/>
      <c r="D48" s="43"/>
      <c r="E48" s="45" t="s">
        <v>576</v>
      </c>
      <c r="F48" s="43"/>
      <c r="G48" s="43"/>
      <c r="H48" s="43"/>
      <c r="I48" s="43"/>
      <c r="J48" s="44"/>
    </row>
    <row r="49" ht="240">
      <c r="A49" s="35" t="s">
        <v>58</v>
      </c>
      <c r="B49" s="42"/>
      <c r="C49" s="43"/>
      <c r="D49" s="43"/>
      <c r="E49" s="37" t="s">
        <v>212</v>
      </c>
      <c r="F49" s="43"/>
      <c r="G49" s="43"/>
      <c r="H49" s="43"/>
      <c r="I49" s="43"/>
      <c r="J49" s="44"/>
    </row>
    <row r="50">
      <c r="A50" s="35" t="s">
        <v>48</v>
      </c>
      <c r="B50" s="35">
        <v>11</v>
      </c>
      <c r="C50" s="36" t="s">
        <v>228</v>
      </c>
      <c r="D50" s="35" t="s">
        <v>50</v>
      </c>
      <c r="E50" s="37" t="s">
        <v>229</v>
      </c>
      <c r="F50" s="38" t="s">
        <v>116</v>
      </c>
      <c r="G50" s="39">
        <v>143</v>
      </c>
      <c r="H50" s="40">
        <v>0</v>
      </c>
      <c r="I50" s="40">
        <f>ROUND(G50*H50,P4)</f>
        <v>0</v>
      </c>
      <c r="J50" s="38" t="s">
        <v>63</v>
      </c>
      <c r="O50" s="41">
        <f>I50*0.21</f>
        <v>0</v>
      </c>
      <c r="P50">
        <v>3</v>
      </c>
    </row>
    <row r="51">
      <c r="A51" s="35" t="s">
        <v>54</v>
      </c>
      <c r="B51" s="42"/>
      <c r="C51" s="43"/>
      <c r="D51" s="43"/>
      <c r="E51" s="37" t="s">
        <v>230</v>
      </c>
      <c r="F51" s="43"/>
      <c r="G51" s="43"/>
      <c r="H51" s="43"/>
      <c r="I51" s="43"/>
      <c r="J51" s="44"/>
    </row>
    <row r="52" ht="30">
      <c r="A52" s="35" t="s">
        <v>56</v>
      </c>
      <c r="B52" s="42"/>
      <c r="C52" s="43"/>
      <c r="D52" s="43"/>
      <c r="E52" s="45" t="s">
        <v>577</v>
      </c>
      <c r="F52" s="43"/>
      <c r="G52" s="43"/>
      <c r="H52" s="43"/>
      <c r="I52" s="43"/>
      <c r="J52" s="44"/>
    </row>
    <row r="53" ht="30">
      <c r="A53" s="35" t="s">
        <v>58</v>
      </c>
      <c r="B53" s="42"/>
      <c r="C53" s="43"/>
      <c r="D53" s="43"/>
      <c r="E53" s="37" t="s">
        <v>232</v>
      </c>
      <c r="F53" s="43"/>
      <c r="G53" s="43"/>
      <c r="H53" s="43"/>
      <c r="I53" s="43"/>
      <c r="J53" s="44"/>
    </row>
    <row r="54">
      <c r="A54" s="35" t="s">
        <v>48</v>
      </c>
      <c r="B54" s="35">
        <v>12</v>
      </c>
      <c r="C54" s="36" t="s">
        <v>233</v>
      </c>
      <c r="D54" s="35" t="s">
        <v>50</v>
      </c>
      <c r="E54" s="37" t="s">
        <v>234</v>
      </c>
      <c r="F54" s="38" t="s">
        <v>116</v>
      </c>
      <c r="G54" s="39">
        <v>29</v>
      </c>
      <c r="H54" s="40">
        <v>0</v>
      </c>
      <c r="I54" s="40">
        <f>ROUND(G54*H54,P4)</f>
        <v>0</v>
      </c>
      <c r="J54" s="38" t="s">
        <v>63</v>
      </c>
      <c r="O54" s="41">
        <f>I54*0.21</f>
        <v>0</v>
      </c>
      <c r="P54">
        <v>3</v>
      </c>
    </row>
    <row r="55" ht="30">
      <c r="A55" s="35" t="s">
        <v>54</v>
      </c>
      <c r="B55" s="42"/>
      <c r="C55" s="43"/>
      <c r="D55" s="43"/>
      <c r="E55" s="37" t="s">
        <v>578</v>
      </c>
      <c r="F55" s="43"/>
      <c r="G55" s="43"/>
      <c r="H55" s="43"/>
      <c r="I55" s="43"/>
      <c r="J55" s="44"/>
    </row>
    <row r="56" ht="30">
      <c r="A56" s="35" t="s">
        <v>56</v>
      </c>
      <c r="B56" s="42"/>
      <c r="C56" s="43"/>
      <c r="D56" s="43"/>
      <c r="E56" s="45" t="s">
        <v>498</v>
      </c>
      <c r="F56" s="43"/>
      <c r="G56" s="43"/>
      <c r="H56" s="43"/>
      <c r="I56" s="43"/>
      <c r="J56" s="44"/>
    </row>
    <row r="57" ht="45">
      <c r="A57" s="35" t="s">
        <v>58</v>
      </c>
      <c r="B57" s="42"/>
      <c r="C57" s="43"/>
      <c r="D57" s="43"/>
      <c r="E57" s="37" t="s">
        <v>237</v>
      </c>
      <c r="F57" s="43"/>
      <c r="G57" s="43"/>
      <c r="H57" s="43"/>
      <c r="I57" s="43"/>
      <c r="J57" s="44"/>
    </row>
    <row r="58">
      <c r="A58" s="35" t="s">
        <v>48</v>
      </c>
      <c r="B58" s="35">
        <v>13</v>
      </c>
      <c r="C58" s="36" t="s">
        <v>238</v>
      </c>
      <c r="D58" s="35" t="s">
        <v>50</v>
      </c>
      <c r="E58" s="37" t="s">
        <v>239</v>
      </c>
      <c r="F58" s="38" t="s">
        <v>116</v>
      </c>
      <c r="G58" s="39">
        <v>29</v>
      </c>
      <c r="H58" s="40">
        <v>0</v>
      </c>
      <c r="I58" s="40">
        <f>ROUND(G58*H58,P4)</f>
        <v>0</v>
      </c>
      <c r="J58" s="38" t="s">
        <v>63</v>
      </c>
      <c r="O58" s="41">
        <f>I58*0.21</f>
        <v>0</v>
      </c>
      <c r="P58">
        <v>3</v>
      </c>
    </row>
    <row r="59">
      <c r="A59" s="35" t="s">
        <v>54</v>
      </c>
      <c r="B59" s="42"/>
      <c r="C59" s="43"/>
      <c r="D59" s="43"/>
      <c r="E59" s="37" t="s">
        <v>230</v>
      </c>
      <c r="F59" s="43"/>
      <c r="G59" s="43"/>
      <c r="H59" s="43"/>
      <c r="I59" s="43"/>
      <c r="J59" s="44"/>
    </row>
    <row r="60" ht="30">
      <c r="A60" s="35" t="s">
        <v>56</v>
      </c>
      <c r="B60" s="42"/>
      <c r="C60" s="43"/>
      <c r="D60" s="43"/>
      <c r="E60" s="45" t="s">
        <v>579</v>
      </c>
      <c r="F60" s="43"/>
      <c r="G60" s="43"/>
      <c r="H60" s="43"/>
      <c r="I60" s="43"/>
      <c r="J60" s="44"/>
    </row>
    <row r="61" ht="30">
      <c r="A61" s="35" t="s">
        <v>58</v>
      </c>
      <c r="B61" s="42"/>
      <c r="C61" s="43"/>
      <c r="D61" s="43"/>
      <c r="E61" s="37" t="s">
        <v>241</v>
      </c>
      <c r="F61" s="43"/>
      <c r="G61" s="43"/>
      <c r="H61" s="43"/>
      <c r="I61" s="43"/>
      <c r="J61" s="44"/>
    </row>
    <row r="62">
      <c r="A62" s="35" t="s">
        <v>48</v>
      </c>
      <c r="B62" s="35">
        <v>14</v>
      </c>
      <c r="C62" s="36" t="s">
        <v>242</v>
      </c>
      <c r="D62" s="35" t="s">
        <v>50</v>
      </c>
      <c r="E62" s="37" t="s">
        <v>243</v>
      </c>
      <c r="F62" s="38" t="s">
        <v>116</v>
      </c>
      <c r="G62" s="39">
        <v>116</v>
      </c>
      <c r="H62" s="40">
        <v>0</v>
      </c>
      <c r="I62" s="40">
        <f>ROUND(G62*H62,P4)</f>
        <v>0</v>
      </c>
      <c r="J62" s="38" t="s">
        <v>63</v>
      </c>
      <c r="O62" s="41">
        <f>I62*0.21</f>
        <v>0</v>
      </c>
      <c r="P62">
        <v>3</v>
      </c>
    </row>
    <row r="63">
      <c r="A63" s="35" t="s">
        <v>54</v>
      </c>
      <c r="B63" s="42"/>
      <c r="C63" s="43"/>
      <c r="D63" s="43"/>
      <c r="E63" s="37" t="s">
        <v>230</v>
      </c>
      <c r="F63" s="43"/>
      <c r="G63" s="43"/>
      <c r="H63" s="43"/>
      <c r="I63" s="43"/>
      <c r="J63" s="44"/>
    </row>
    <row r="64" ht="30">
      <c r="A64" s="35" t="s">
        <v>56</v>
      </c>
      <c r="B64" s="42"/>
      <c r="C64" s="43"/>
      <c r="D64" s="43"/>
      <c r="E64" s="45" t="s">
        <v>580</v>
      </c>
      <c r="F64" s="43"/>
      <c r="G64" s="43"/>
      <c r="H64" s="43"/>
      <c r="I64" s="43"/>
      <c r="J64" s="44"/>
    </row>
    <row r="65" ht="45">
      <c r="A65" s="35" t="s">
        <v>58</v>
      </c>
      <c r="B65" s="42"/>
      <c r="C65" s="43"/>
      <c r="D65" s="43"/>
      <c r="E65" s="37" t="s">
        <v>245</v>
      </c>
      <c r="F65" s="43"/>
      <c r="G65" s="43"/>
      <c r="H65" s="43"/>
      <c r="I65" s="43"/>
      <c r="J65" s="44"/>
    </row>
    <row r="66">
      <c r="A66" s="35" t="s">
        <v>48</v>
      </c>
      <c r="B66" s="35">
        <v>15</v>
      </c>
      <c r="C66" s="36" t="s">
        <v>246</v>
      </c>
      <c r="D66" s="35" t="s">
        <v>50</v>
      </c>
      <c r="E66" s="37" t="s">
        <v>247</v>
      </c>
      <c r="F66" s="38" t="s">
        <v>116</v>
      </c>
      <c r="G66" s="39">
        <v>43.5</v>
      </c>
      <c r="H66" s="40">
        <v>0</v>
      </c>
      <c r="I66" s="40">
        <f>ROUND(G66*H66,P4)</f>
        <v>0</v>
      </c>
      <c r="J66" s="38" t="s">
        <v>63</v>
      </c>
      <c r="O66" s="41">
        <f>I66*0.21</f>
        <v>0</v>
      </c>
      <c r="P66">
        <v>3</v>
      </c>
    </row>
    <row r="67">
      <c r="A67" s="35" t="s">
        <v>54</v>
      </c>
      <c r="B67" s="42"/>
      <c r="C67" s="43"/>
      <c r="D67" s="43"/>
      <c r="E67" s="37" t="s">
        <v>230</v>
      </c>
      <c r="F67" s="43"/>
      <c r="G67" s="43"/>
      <c r="H67" s="43"/>
      <c r="I67" s="43"/>
      <c r="J67" s="44"/>
    </row>
    <row r="68" ht="30">
      <c r="A68" s="35" t="s">
        <v>56</v>
      </c>
      <c r="B68" s="42"/>
      <c r="C68" s="43"/>
      <c r="D68" s="43"/>
      <c r="E68" s="45" t="s">
        <v>581</v>
      </c>
      <c r="F68" s="43"/>
      <c r="G68" s="43"/>
      <c r="H68" s="43"/>
      <c r="I68" s="43"/>
      <c r="J68" s="44"/>
    </row>
    <row r="69" ht="45">
      <c r="A69" s="35" t="s">
        <v>58</v>
      </c>
      <c r="B69" s="42"/>
      <c r="C69" s="43"/>
      <c r="D69" s="43"/>
      <c r="E69" s="37" t="s">
        <v>249</v>
      </c>
      <c r="F69" s="43"/>
      <c r="G69" s="43"/>
      <c r="H69" s="43"/>
      <c r="I69" s="43"/>
      <c r="J69" s="44"/>
    </row>
    <row r="70">
      <c r="A70" s="29" t="s">
        <v>45</v>
      </c>
      <c r="B70" s="30"/>
      <c r="C70" s="31" t="s">
        <v>267</v>
      </c>
      <c r="D70" s="32"/>
      <c r="E70" s="29" t="s">
        <v>268</v>
      </c>
      <c r="F70" s="32"/>
      <c r="G70" s="32"/>
      <c r="H70" s="32"/>
      <c r="I70" s="33">
        <f>SUMIFS(I71:I78,A71:A78,"P")</f>
        <v>0</v>
      </c>
      <c r="J70" s="34"/>
    </row>
    <row r="71">
      <c r="A71" s="35" t="s">
        <v>48</v>
      </c>
      <c r="B71" s="35">
        <v>16</v>
      </c>
      <c r="C71" s="36" t="s">
        <v>269</v>
      </c>
      <c r="D71" s="35" t="s">
        <v>61</v>
      </c>
      <c r="E71" s="37" t="s">
        <v>270</v>
      </c>
      <c r="F71" s="38" t="s">
        <v>142</v>
      </c>
      <c r="G71" s="39">
        <v>17.100000000000001</v>
      </c>
      <c r="H71" s="40">
        <v>0</v>
      </c>
      <c r="I71" s="40">
        <f>ROUND(G71*H71,P4)</f>
        <v>0</v>
      </c>
      <c r="J71" s="38" t="s">
        <v>63</v>
      </c>
      <c r="O71" s="41">
        <f>I71*0.21</f>
        <v>0</v>
      </c>
      <c r="P71">
        <v>3</v>
      </c>
    </row>
    <row r="72" ht="30">
      <c r="A72" s="35" t="s">
        <v>54</v>
      </c>
      <c r="B72" s="42"/>
      <c r="C72" s="43"/>
      <c r="D72" s="43"/>
      <c r="E72" s="37" t="s">
        <v>582</v>
      </c>
      <c r="F72" s="43"/>
      <c r="G72" s="43"/>
      <c r="H72" s="43"/>
      <c r="I72" s="43"/>
      <c r="J72" s="44"/>
    </row>
    <row r="73" ht="30">
      <c r="A73" s="35" t="s">
        <v>56</v>
      </c>
      <c r="B73" s="42"/>
      <c r="C73" s="43"/>
      <c r="D73" s="43"/>
      <c r="E73" s="45" t="s">
        <v>583</v>
      </c>
      <c r="F73" s="43"/>
      <c r="G73" s="43"/>
      <c r="H73" s="43"/>
      <c r="I73" s="43"/>
      <c r="J73" s="44"/>
    </row>
    <row r="74" ht="60">
      <c r="A74" s="35" t="s">
        <v>58</v>
      </c>
      <c r="B74" s="42"/>
      <c r="C74" s="43"/>
      <c r="D74" s="43"/>
      <c r="E74" s="37" t="s">
        <v>273</v>
      </c>
      <c r="F74" s="43"/>
      <c r="G74" s="43"/>
      <c r="H74" s="43"/>
      <c r="I74" s="43"/>
      <c r="J74" s="44"/>
    </row>
    <row r="75">
      <c r="A75" s="35" t="s">
        <v>48</v>
      </c>
      <c r="B75" s="35">
        <v>17</v>
      </c>
      <c r="C75" s="36" t="s">
        <v>584</v>
      </c>
      <c r="D75" s="35" t="s">
        <v>50</v>
      </c>
      <c r="E75" s="37" t="s">
        <v>585</v>
      </c>
      <c r="F75" s="38" t="s">
        <v>116</v>
      </c>
      <c r="G75" s="39">
        <v>143</v>
      </c>
      <c r="H75" s="40">
        <v>0</v>
      </c>
      <c r="I75" s="40">
        <f>ROUND(G75*H75,P4)</f>
        <v>0</v>
      </c>
      <c r="J75" s="38" t="s">
        <v>53</v>
      </c>
      <c r="O75" s="41">
        <f>I75*0.21</f>
        <v>0</v>
      </c>
      <c r="P75">
        <v>3</v>
      </c>
    </row>
    <row r="76" ht="75">
      <c r="A76" s="35" t="s">
        <v>54</v>
      </c>
      <c r="B76" s="42"/>
      <c r="C76" s="43"/>
      <c r="D76" s="43"/>
      <c r="E76" s="37" t="s">
        <v>586</v>
      </c>
      <c r="F76" s="43"/>
      <c r="G76" s="43"/>
      <c r="H76" s="43"/>
      <c r="I76" s="43"/>
      <c r="J76" s="44"/>
    </row>
    <row r="77" ht="30">
      <c r="A77" s="35" t="s">
        <v>56</v>
      </c>
      <c r="B77" s="42"/>
      <c r="C77" s="43"/>
      <c r="D77" s="43"/>
      <c r="E77" s="45" t="s">
        <v>587</v>
      </c>
      <c r="F77" s="43"/>
      <c r="G77" s="43"/>
      <c r="H77" s="43"/>
      <c r="I77" s="43"/>
      <c r="J77" s="44"/>
    </row>
    <row r="78" ht="180">
      <c r="A78" s="35" t="s">
        <v>58</v>
      </c>
      <c r="B78" s="47"/>
      <c r="C78" s="48"/>
      <c r="D78" s="48"/>
      <c r="E78" s="37" t="s">
        <v>588</v>
      </c>
      <c r="F78" s="48"/>
      <c r="G78" s="48"/>
      <c r="H78" s="48"/>
      <c r="I78" s="48"/>
      <c r="J78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21</v>
      </c>
      <c r="I3" s="23">
        <f>SUMIFS(I8:I109,A8:A109,"SD")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33</v>
      </c>
      <c r="C4" s="19" t="s">
        <v>21</v>
      </c>
      <c r="D4" s="20"/>
      <c r="E4" s="21" t="s">
        <v>22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34</v>
      </c>
      <c r="B5" s="25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6" t="s">
        <v>42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43</v>
      </c>
      <c r="I6" s="7" t="s">
        <v>44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45</v>
      </c>
      <c r="B8" s="30"/>
      <c r="C8" s="31" t="s">
        <v>46</v>
      </c>
      <c r="D8" s="32"/>
      <c r="E8" s="29" t="s">
        <v>47</v>
      </c>
      <c r="F8" s="32"/>
      <c r="G8" s="32"/>
      <c r="H8" s="32"/>
      <c r="I8" s="33">
        <f>SUMIFS(I9:I24,A9:A24,"P")</f>
        <v>0</v>
      </c>
      <c r="J8" s="34"/>
    </row>
    <row r="9">
      <c r="A9" s="35" t="s">
        <v>48</v>
      </c>
      <c r="B9" s="35">
        <v>1</v>
      </c>
      <c r="C9" s="36" t="s">
        <v>120</v>
      </c>
      <c r="D9" s="35" t="s">
        <v>61</v>
      </c>
      <c r="E9" s="37" t="s">
        <v>121</v>
      </c>
      <c r="F9" s="38" t="s">
        <v>122</v>
      </c>
      <c r="G9" s="39">
        <v>74.388000000000005</v>
      </c>
      <c r="H9" s="40">
        <v>0</v>
      </c>
      <c r="I9" s="40">
        <f>ROUND(G9*H9,P4)</f>
        <v>0</v>
      </c>
      <c r="J9" s="38" t="s">
        <v>63</v>
      </c>
      <c r="O9" s="41">
        <f>I9*0.21</f>
        <v>0</v>
      </c>
      <c r="P9">
        <v>3</v>
      </c>
    </row>
    <row r="10">
      <c r="A10" s="35" t="s">
        <v>54</v>
      </c>
      <c r="B10" s="42"/>
      <c r="C10" s="43"/>
      <c r="D10" s="43"/>
      <c r="E10" s="37" t="s">
        <v>123</v>
      </c>
      <c r="F10" s="43"/>
      <c r="G10" s="43"/>
      <c r="H10" s="43"/>
      <c r="I10" s="43"/>
      <c r="J10" s="44"/>
    </row>
    <row r="11" ht="45">
      <c r="A11" s="35" t="s">
        <v>56</v>
      </c>
      <c r="B11" s="42"/>
      <c r="C11" s="43"/>
      <c r="D11" s="43"/>
      <c r="E11" s="45" t="s">
        <v>589</v>
      </c>
      <c r="F11" s="43"/>
      <c r="G11" s="43"/>
      <c r="H11" s="43"/>
      <c r="I11" s="43"/>
      <c r="J11" s="44"/>
    </row>
    <row r="12" ht="30">
      <c r="A12" s="35" t="s">
        <v>58</v>
      </c>
      <c r="B12" s="42"/>
      <c r="C12" s="43"/>
      <c r="D12" s="43"/>
      <c r="E12" s="37" t="s">
        <v>125</v>
      </c>
      <c r="F12" s="43"/>
      <c r="G12" s="43"/>
      <c r="H12" s="43"/>
      <c r="I12" s="43"/>
      <c r="J12" s="44"/>
    </row>
    <row r="13">
      <c r="A13" s="35" t="s">
        <v>48</v>
      </c>
      <c r="B13" s="35">
        <v>2</v>
      </c>
      <c r="C13" s="36" t="s">
        <v>120</v>
      </c>
      <c r="D13" s="35" t="s">
        <v>66</v>
      </c>
      <c r="E13" s="37" t="s">
        <v>121</v>
      </c>
      <c r="F13" s="38" t="s">
        <v>122</v>
      </c>
      <c r="G13" s="39">
        <v>22.574000000000002</v>
      </c>
      <c r="H13" s="40">
        <v>0</v>
      </c>
      <c r="I13" s="40">
        <f>ROUND(G13*H13,P4)</f>
        <v>0</v>
      </c>
      <c r="J13" s="38" t="s">
        <v>63</v>
      </c>
      <c r="O13" s="41">
        <f>I13*0.21</f>
        <v>0</v>
      </c>
      <c r="P13">
        <v>3</v>
      </c>
    </row>
    <row r="14">
      <c r="A14" s="35" t="s">
        <v>54</v>
      </c>
      <c r="B14" s="42"/>
      <c r="C14" s="43"/>
      <c r="D14" s="43"/>
      <c r="E14" s="37" t="s">
        <v>126</v>
      </c>
      <c r="F14" s="43"/>
      <c r="G14" s="43"/>
      <c r="H14" s="43"/>
      <c r="I14" s="43"/>
      <c r="J14" s="44"/>
    </row>
    <row r="15" ht="30">
      <c r="A15" s="35" t="s">
        <v>56</v>
      </c>
      <c r="B15" s="42"/>
      <c r="C15" s="43"/>
      <c r="D15" s="43"/>
      <c r="E15" s="45" t="s">
        <v>590</v>
      </c>
      <c r="F15" s="43"/>
      <c r="G15" s="43"/>
      <c r="H15" s="43"/>
      <c r="I15" s="43"/>
      <c r="J15" s="44"/>
    </row>
    <row r="16" ht="30">
      <c r="A16" s="35" t="s">
        <v>58</v>
      </c>
      <c r="B16" s="42"/>
      <c r="C16" s="43"/>
      <c r="D16" s="43"/>
      <c r="E16" s="37" t="s">
        <v>125</v>
      </c>
      <c r="F16" s="43"/>
      <c r="G16" s="43"/>
      <c r="H16" s="43"/>
      <c r="I16" s="43"/>
      <c r="J16" s="44"/>
    </row>
    <row r="17">
      <c r="A17" s="35" t="s">
        <v>48</v>
      </c>
      <c r="B17" s="35">
        <v>3</v>
      </c>
      <c r="C17" s="36" t="s">
        <v>120</v>
      </c>
      <c r="D17" s="35" t="s">
        <v>128</v>
      </c>
      <c r="E17" s="37" t="s">
        <v>121</v>
      </c>
      <c r="F17" s="38" t="s">
        <v>122</v>
      </c>
      <c r="G17" s="39">
        <v>28.5</v>
      </c>
      <c r="H17" s="40">
        <v>0</v>
      </c>
      <c r="I17" s="40">
        <f>ROUND(G17*H17,P4)</f>
        <v>0</v>
      </c>
      <c r="J17" s="38" t="s">
        <v>63</v>
      </c>
      <c r="O17" s="41">
        <f>I17*0.21</f>
        <v>0</v>
      </c>
      <c r="P17">
        <v>3</v>
      </c>
    </row>
    <row r="18">
      <c r="A18" s="35" t="s">
        <v>54</v>
      </c>
      <c r="B18" s="42"/>
      <c r="C18" s="43"/>
      <c r="D18" s="43"/>
      <c r="E18" s="37" t="s">
        <v>129</v>
      </c>
      <c r="F18" s="43"/>
      <c r="G18" s="43"/>
      <c r="H18" s="43"/>
      <c r="I18" s="43"/>
      <c r="J18" s="44"/>
    </row>
    <row r="19" ht="30">
      <c r="A19" s="35" t="s">
        <v>56</v>
      </c>
      <c r="B19" s="42"/>
      <c r="C19" s="43"/>
      <c r="D19" s="43"/>
      <c r="E19" s="45" t="s">
        <v>591</v>
      </c>
      <c r="F19" s="43"/>
      <c r="G19" s="43"/>
      <c r="H19" s="43"/>
      <c r="I19" s="43"/>
      <c r="J19" s="44"/>
    </row>
    <row r="20" ht="30">
      <c r="A20" s="35" t="s">
        <v>58</v>
      </c>
      <c r="B20" s="42"/>
      <c r="C20" s="43"/>
      <c r="D20" s="43"/>
      <c r="E20" s="37" t="s">
        <v>125</v>
      </c>
      <c r="F20" s="43"/>
      <c r="G20" s="43"/>
      <c r="H20" s="43"/>
      <c r="I20" s="43"/>
      <c r="J20" s="44"/>
    </row>
    <row r="21">
      <c r="A21" s="35" t="s">
        <v>48</v>
      </c>
      <c r="B21" s="35">
        <v>4</v>
      </c>
      <c r="C21" s="36" t="s">
        <v>134</v>
      </c>
      <c r="D21" s="35" t="s">
        <v>50</v>
      </c>
      <c r="E21" s="37" t="s">
        <v>135</v>
      </c>
      <c r="F21" s="38" t="s">
        <v>122</v>
      </c>
      <c r="G21" s="39">
        <v>1.843</v>
      </c>
      <c r="H21" s="40">
        <v>0</v>
      </c>
      <c r="I21" s="40">
        <f>ROUND(G21*H21,P4)</f>
        <v>0</v>
      </c>
      <c r="J21" s="38" t="s">
        <v>63</v>
      </c>
      <c r="O21" s="41">
        <f>I21*0.21</f>
        <v>0</v>
      </c>
      <c r="P21">
        <v>3</v>
      </c>
    </row>
    <row r="22" ht="30">
      <c r="A22" s="35" t="s">
        <v>54</v>
      </c>
      <c r="B22" s="42"/>
      <c r="C22" s="43"/>
      <c r="D22" s="43"/>
      <c r="E22" s="37" t="s">
        <v>136</v>
      </c>
      <c r="F22" s="43"/>
      <c r="G22" s="43"/>
      <c r="H22" s="43"/>
      <c r="I22" s="43"/>
      <c r="J22" s="44"/>
    </row>
    <row r="23" ht="30">
      <c r="A23" s="35" t="s">
        <v>56</v>
      </c>
      <c r="B23" s="42"/>
      <c r="C23" s="43"/>
      <c r="D23" s="43"/>
      <c r="E23" s="45" t="s">
        <v>592</v>
      </c>
      <c r="F23" s="43"/>
      <c r="G23" s="43"/>
      <c r="H23" s="43"/>
      <c r="I23" s="43"/>
      <c r="J23" s="44"/>
    </row>
    <row r="24" ht="30">
      <c r="A24" s="35" t="s">
        <v>58</v>
      </c>
      <c r="B24" s="42"/>
      <c r="C24" s="43"/>
      <c r="D24" s="43"/>
      <c r="E24" s="37" t="s">
        <v>125</v>
      </c>
      <c r="F24" s="43"/>
      <c r="G24" s="43"/>
      <c r="H24" s="43"/>
      <c r="I24" s="43"/>
      <c r="J24" s="44"/>
    </row>
    <row r="25">
      <c r="A25" s="29" t="s">
        <v>45</v>
      </c>
      <c r="B25" s="30"/>
      <c r="C25" s="31" t="s">
        <v>61</v>
      </c>
      <c r="D25" s="32"/>
      <c r="E25" s="29" t="s">
        <v>108</v>
      </c>
      <c r="F25" s="32"/>
      <c r="G25" s="32"/>
      <c r="H25" s="32"/>
      <c r="I25" s="33">
        <f>SUMIFS(I26:I61,A26:A61,"P")</f>
        <v>0</v>
      </c>
      <c r="J25" s="34"/>
    </row>
    <row r="26">
      <c r="A26" s="35" t="s">
        <v>48</v>
      </c>
      <c r="B26" s="35">
        <v>5</v>
      </c>
      <c r="C26" s="36" t="s">
        <v>455</v>
      </c>
      <c r="D26" s="35" t="s">
        <v>66</v>
      </c>
      <c r="E26" s="37" t="s">
        <v>456</v>
      </c>
      <c r="F26" s="38" t="s">
        <v>142</v>
      </c>
      <c r="G26" s="39">
        <v>0.76800000000000002</v>
      </c>
      <c r="H26" s="40">
        <v>0</v>
      </c>
      <c r="I26" s="40">
        <f>ROUND(G26*H26,P4)</f>
        <v>0</v>
      </c>
      <c r="J26" s="38" t="s">
        <v>63</v>
      </c>
      <c r="O26" s="41">
        <f>I26*0.21</f>
        <v>0</v>
      </c>
      <c r="P26">
        <v>3</v>
      </c>
    </row>
    <row r="27" ht="45">
      <c r="A27" s="35" t="s">
        <v>54</v>
      </c>
      <c r="B27" s="42"/>
      <c r="C27" s="43"/>
      <c r="D27" s="43"/>
      <c r="E27" s="37" t="s">
        <v>593</v>
      </c>
      <c r="F27" s="43"/>
      <c r="G27" s="43"/>
      <c r="H27" s="43"/>
      <c r="I27" s="43"/>
      <c r="J27" s="44"/>
    </row>
    <row r="28" ht="60">
      <c r="A28" s="35" t="s">
        <v>56</v>
      </c>
      <c r="B28" s="42"/>
      <c r="C28" s="43"/>
      <c r="D28" s="43"/>
      <c r="E28" s="45" t="s">
        <v>594</v>
      </c>
      <c r="F28" s="43"/>
      <c r="G28" s="43"/>
      <c r="H28" s="43"/>
      <c r="I28" s="43"/>
      <c r="J28" s="44"/>
    </row>
    <row r="29">
      <c r="A29" s="35" t="s">
        <v>58</v>
      </c>
      <c r="B29" s="42"/>
      <c r="C29" s="43"/>
      <c r="D29" s="43"/>
      <c r="E29" s="46"/>
      <c r="F29" s="43"/>
      <c r="G29" s="43"/>
      <c r="H29" s="43"/>
      <c r="I29" s="43"/>
      <c r="J29" s="44"/>
    </row>
    <row r="30" ht="30">
      <c r="A30" s="35" t="s">
        <v>48</v>
      </c>
      <c r="B30" s="35">
        <v>6</v>
      </c>
      <c r="C30" s="36" t="s">
        <v>157</v>
      </c>
      <c r="D30" s="35" t="s">
        <v>50</v>
      </c>
      <c r="E30" s="37" t="s">
        <v>158</v>
      </c>
      <c r="F30" s="38" t="s">
        <v>142</v>
      </c>
      <c r="G30" s="39">
        <v>11.881</v>
      </c>
      <c r="H30" s="40">
        <v>0</v>
      </c>
      <c r="I30" s="40">
        <f>ROUND(G30*H30,P4)</f>
        <v>0</v>
      </c>
      <c r="J30" s="38" t="s">
        <v>63</v>
      </c>
      <c r="O30" s="41">
        <f>I30*0.21</f>
        <v>0</v>
      </c>
      <c r="P30">
        <v>3</v>
      </c>
    </row>
    <row r="31">
      <c r="A31" s="35" t="s">
        <v>54</v>
      </c>
      <c r="B31" s="42"/>
      <c r="C31" s="43"/>
      <c r="D31" s="43"/>
      <c r="E31" s="37" t="s">
        <v>595</v>
      </c>
      <c r="F31" s="43"/>
      <c r="G31" s="43"/>
      <c r="H31" s="43"/>
      <c r="I31" s="43"/>
      <c r="J31" s="44"/>
    </row>
    <row r="32" ht="45">
      <c r="A32" s="35" t="s">
        <v>56</v>
      </c>
      <c r="B32" s="42"/>
      <c r="C32" s="43"/>
      <c r="D32" s="43"/>
      <c r="E32" s="45" t="s">
        <v>596</v>
      </c>
      <c r="F32" s="43"/>
      <c r="G32" s="43"/>
      <c r="H32" s="43"/>
      <c r="I32" s="43"/>
      <c r="J32" s="44"/>
    </row>
    <row r="33" ht="90">
      <c r="A33" s="35" t="s">
        <v>58</v>
      </c>
      <c r="B33" s="42"/>
      <c r="C33" s="43"/>
      <c r="D33" s="43"/>
      <c r="E33" s="37" t="s">
        <v>161</v>
      </c>
      <c r="F33" s="43"/>
      <c r="G33" s="43"/>
      <c r="H33" s="43"/>
      <c r="I33" s="43"/>
      <c r="J33" s="44"/>
    </row>
    <row r="34">
      <c r="A34" s="35" t="s">
        <v>48</v>
      </c>
      <c r="B34" s="35">
        <v>7</v>
      </c>
      <c r="C34" s="36" t="s">
        <v>196</v>
      </c>
      <c r="D34" s="35" t="s">
        <v>50</v>
      </c>
      <c r="E34" s="37" t="s">
        <v>197</v>
      </c>
      <c r="F34" s="38" t="s">
        <v>142</v>
      </c>
      <c r="G34" s="39">
        <v>88.879000000000005</v>
      </c>
      <c r="H34" s="40">
        <v>0</v>
      </c>
      <c r="I34" s="40">
        <f>ROUND(G34*H34,P4)</f>
        <v>0</v>
      </c>
      <c r="J34" s="38" t="s">
        <v>63</v>
      </c>
      <c r="O34" s="41">
        <f>I34*0.21</f>
        <v>0</v>
      </c>
      <c r="P34">
        <v>3</v>
      </c>
    </row>
    <row r="35">
      <c r="A35" s="35" t="s">
        <v>54</v>
      </c>
      <c r="B35" s="42"/>
      <c r="C35" s="43"/>
      <c r="D35" s="43"/>
      <c r="E35" s="37" t="s">
        <v>597</v>
      </c>
      <c r="F35" s="43"/>
      <c r="G35" s="43"/>
      <c r="H35" s="43"/>
      <c r="I35" s="43"/>
      <c r="J35" s="44"/>
    </row>
    <row r="36" ht="30">
      <c r="A36" s="35" t="s">
        <v>56</v>
      </c>
      <c r="B36" s="42"/>
      <c r="C36" s="43"/>
      <c r="D36" s="43"/>
      <c r="E36" s="45" t="s">
        <v>598</v>
      </c>
      <c r="F36" s="43"/>
      <c r="G36" s="43"/>
      <c r="H36" s="43"/>
      <c r="I36" s="43"/>
      <c r="J36" s="44"/>
    </row>
    <row r="37" ht="390">
      <c r="A37" s="35" t="s">
        <v>58</v>
      </c>
      <c r="B37" s="42"/>
      <c r="C37" s="43"/>
      <c r="D37" s="43"/>
      <c r="E37" s="37" t="s">
        <v>200</v>
      </c>
      <c r="F37" s="43"/>
      <c r="G37" s="43"/>
      <c r="H37" s="43"/>
      <c r="I37" s="43"/>
      <c r="J37" s="44"/>
    </row>
    <row r="38">
      <c r="A38" s="35" t="s">
        <v>48</v>
      </c>
      <c r="B38" s="35">
        <v>8</v>
      </c>
      <c r="C38" s="36" t="s">
        <v>500</v>
      </c>
      <c r="D38" s="35" t="s">
        <v>61</v>
      </c>
      <c r="E38" s="37" t="s">
        <v>501</v>
      </c>
      <c r="F38" s="38" t="s">
        <v>142</v>
      </c>
      <c r="G38" s="39">
        <v>88.879000000000005</v>
      </c>
      <c r="H38" s="40">
        <v>0</v>
      </c>
      <c r="I38" s="40">
        <f>ROUND(G38*H38,P4)</f>
        <v>0</v>
      </c>
      <c r="J38" s="38" t="s">
        <v>63</v>
      </c>
      <c r="O38" s="41">
        <f>I38*0.21</f>
        <v>0</v>
      </c>
      <c r="P38">
        <v>3</v>
      </c>
    </row>
    <row r="39" ht="60">
      <c r="A39" s="35" t="s">
        <v>54</v>
      </c>
      <c r="B39" s="42"/>
      <c r="C39" s="43"/>
      <c r="D39" s="43"/>
      <c r="E39" s="37" t="s">
        <v>599</v>
      </c>
      <c r="F39" s="43"/>
      <c r="G39" s="43"/>
      <c r="H39" s="43"/>
      <c r="I39" s="43"/>
      <c r="J39" s="44"/>
    </row>
    <row r="40" ht="30">
      <c r="A40" s="35" t="s">
        <v>56</v>
      </c>
      <c r="B40" s="42"/>
      <c r="C40" s="43"/>
      <c r="D40" s="43"/>
      <c r="E40" s="45" t="s">
        <v>600</v>
      </c>
      <c r="F40" s="43"/>
      <c r="G40" s="43"/>
      <c r="H40" s="43"/>
      <c r="I40" s="43"/>
      <c r="J40" s="44"/>
    </row>
    <row r="41" ht="405">
      <c r="A41" s="35" t="s">
        <v>58</v>
      </c>
      <c r="B41" s="42"/>
      <c r="C41" s="43"/>
      <c r="D41" s="43"/>
      <c r="E41" s="37" t="s">
        <v>504</v>
      </c>
      <c r="F41" s="43"/>
      <c r="G41" s="43"/>
      <c r="H41" s="43"/>
      <c r="I41" s="43"/>
      <c r="J41" s="44"/>
    </row>
    <row r="42">
      <c r="A42" s="35" t="s">
        <v>48</v>
      </c>
      <c r="B42" s="35">
        <v>9</v>
      </c>
      <c r="C42" s="36" t="s">
        <v>500</v>
      </c>
      <c r="D42" s="35" t="s">
        <v>66</v>
      </c>
      <c r="E42" s="37" t="s">
        <v>501</v>
      </c>
      <c r="F42" s="38" t="s">
        <v>142</v>
      </c>
      <c r="G42" s="39">
        <v>5.6760000000000002</v>
      </c>
      <c r="H42" s="40">
        <v>0</v>
      </c>
      <c r="I42" s="40">
        <f>ROUND(G42*H42,P4)</f>
        <v>0</v>
      </c>
      <c r="J42" s="38" t="s">
        <v>63</v>
      </c>
      <c r="O42" s="41">
        <f>I42*0.21</f>
        <v>0</v>
      </c>
      <c r="P42">
        <v>3</v>
      </c>
    </row>
    <row r="43" ht="60">
      <c r="A43" s="35" t="s">
        <v>54</v>
      </c>
      <c r="B43" s="42"/>
      <c r="C43" s="43"/>
      <c r="D43" s="43"/>
      <c r="E43" s="37" t="s">
        <v>601</v>
      </c>
      <c r="F43" s="43"/>
      <c r="G43" s="43"/>
      <c r="H43" s="43"/>
      <c r="I43" s="43"/>
      <c r="J43" s="44"/>
    </row>
    <row r="44" ht="90">
      <c r="A44" s="35" t="s">
        <v>56</v>
      </c>
      <c r="B44" s="42"/>
      <c r="C44" s="43"/>
      <c r="D44" s="43"/>
      <c r="E44" s="45" t="s">
        <v>602</v>
      </c>
      <c r="F44" s="43"/>
      <c r="G44" s="43"/>
      <c r="H44" s="43"/>
      <c r="I44" s="43"/>
      <c r="J44" s="44"/>
    </row>
    <row r="45" ht="405">
      <c r="A45" s="35" t="s">
        <v>58</v>
      </c>
      <c r="B45" s="42"/>
      <c r="C45" s="43"/>
      <c r="D45" s="43"/>
      <c r="E45" s="37" t="s">
        <v>504</v>
      </c>
      <c r="F45" s="43"/>
      <c r="G45" s="43"/>
      <c r="H45" s="43"/>
      <c r="I45" s="43"/>
      <c r="J45" s="44"/>
    </row>
    <row r="46">
      <c r="A46" s="35" t="s">
        <v>48</v>
      </c>
      <c r="B46" s="35">
        <v>10</v>
      </c>
      <c r="C46" s="36" t="s">
        <v>603</v>
      </c>
      <c r="D46" s="35" t="s">
        <v>66</v>
      </c>
      <c r="E46" s="37" t="s">
        <v>604</v>
      </c>
      <c r="F46" s="38" t="s">
        <v>142</v>
      </c>
      <c r="G46" s="39">
        <v>31.518000000000001</v>
      </c>
      <c r="H46" s="40">
        <v>0</v>
      </c>
      <c r="I46" s="40">
        <f>ROUND(G46*H46,P4)</f>
        <v>0</v>
      </c>
      <c r="J46" s="38" t="s">
        <v>63</v>
      </c>
      <c r="O46" s="41">
        <f>I46*0.21</f>
        <v>0</v>
      </c>
      <c r="P46">
        <v>3</v>
      </c>
    </row>
    <row r="47" ht="60">
      <c r="A47" s="35" t="s">
        <v>54</v>
      </c>
      <c r="B47" s="42"/>
      <c r="C47" s="43"/>
      <c r="D47" s="43"/>
      <c r="E47" s="37" t="s">
        <v>605</v>
      </c>
      <c r="F47" s="43"/>
      <c r="G47" s="43"/>
      <c r="H47" s="43"/>
      <c r="I47" s="43"/>
      <c r="J47" s="44"/>
    </row>
    <row r="48" ht="60">
      <c r="A48" s="35" t="s">
        <v>56</v>
      </c>
      <c r="B48" s="42"/>
      <c r="C48" s="43"/>
      <c r="D48" s="43"/>
      <c r="E48" s="45" t="s">
        <v>606</v>
      </c>
      <c r="F48" s="43"/>
      <c r="G48" s="43"/>
      <c r="H48" s="43"/>
      <c r="I48" s="43"/>
      <c r="J48" s="44"/>
    </row>
    <row r="49" ht="405">
      <c r="A49" s="35" t="s">
        <v>58</v>
      </c>
      <c r="B49" s="42"/>
      <c r="C49" s="43"/>
      <c r="D49" s="43"/>
      <c r="E49" s="37" t="s">
        <v>607</v>
      </c>
      <c r="F49" s="43"/>
      <c r="G49" s="43"/>
      <c r="H49" s="43"/>
      <c r="I49" s="43"/>
      <c r="J49" s="44"/>
    </row>
    <row r="50">
      <c r="A50" s="35" t="s">
        <v>48</v>
      </c>
      <c r="B50" s="35">
        <v>11</v>
      </c>
      <c r="C50" s="36" t="s">
        <v>208</v>
      </c>
      <c r="D50" s="35" t="s">
        <v>50</v>
      </c>
      <c r="E50" s="37" t="s">
        <v>209</v>
      </c>
      <c r="F50" s="38" t="s">
        <v>142</v>
      </c>
      <c r="G50" s="39">
        <v>126.07299999999999</v>
      </c>
      <c r="H50" s="40">
        <v>0</v>
      </c>
      <c r="I50" s="40">
        <f>ROUND(G50*H50,P4)</f>
        <v>0</v>
      </c>
      <c r="J50" s="38" t="s">
        <v>63</v>
      </c>
      <c r="O50" s="41">
        <f>I50*0.21</f>
        <v>0</v>
      </c>
      <c r="P50">
        <v>3</v>
      </c>
    </row>
    <row r="51">
      <c r="A51" s="35" t="s">
        <v>54</v>
      </c>
      <c r="B51" s="42"/>
      <c r="C51" s="43"/>
      <c r="D51" s="43"/>
      <c r="E51" s="37" t="s">
        <v>210</v>
      </c>
      <c r="F51" s="43"/>
      <c r="G51" s="43"/>
      <c r="H51" s="43"/>
      <c r="I51" s="43"/>
      <c r="J51" s="44"/>
    </row>
    <row r="52" ht="60">
      <c r="A52" s="35" t="s">
        <v>56</v>
      </c>
      <c r="B52" s="42"/>
      <c r="C52" s="43"/>
      <c r="D52" s="43"/>
      <c r="E52" s="45" t="s">
        <v>608</v>
      </c>
      <c r="F52" s="43"/>
      <c r="G52" s="43"/>
      <c r="H52" s="43"/>
      <c r="I52" s="43"/>
      <c r="J52" s="44"/>
    </row>
    <row r="53" ht="240">
      <c r="A53" s="35" t="s">
        <v>58</v>
      </c>
      <c r="B53" s="42"/>
      <c r="C53" s="43"/>
      <c r="D53" s="43"/>
      <c r="E53" s="37" t="s">
        <v>212</v>
      </c>
      <c r="F53" s="43"/>
      <c r="G53" s="43"/>
      <c r="H53" s="43"/>
      <c r="I53" s="43"/>
      <c r="J53" s="44"/>
    </row>
    <row r="54">
      <c r="A54" s="35" t="s">
        <v>48</v>
      </c>
      <c r="B54" s="35">
        <v>12</v>
      </c>
      <c r="C54" s="36" t="s">
        <v>510</v>
      </c>
      <c r="D54" s="35" t="s">
        <v>50</v>
      </c>
      <c r="E54" s="37" t="s">
        <v>511</v>
      </c>
      <c r="F54" s="38" t="s">
        <v>142</v>
      </c>
      <c r="G54" s="39">
        <v>88.879000000000005</v>
      </c>
      <c r="H54" s="40">
        <v>0</v>
      </c>
      <c r="I54" s="40">
        <f>ROUND(G54*H54,P4)</f>
        <v>0</v>
      </c>
      <c r="J54" s="38" t="s">
        <v>63</v>
      </c>
      <c r="O54" s="41">
        <f>I54*0.21</f>
        <v>0</v>
      </c>
      <c r="P54">
        <v>3</v>
      </c>
    </row>
    <row r="55" ht="30">
      <c r="A55" s="35" t="s">
        <v>54</v>
      </c>
      <c r="B55" s="42"/>
      <c r="C55" s="43"/>
      <c r="D55" s="43"/>
      <c r="E55" s="37" t="s">
        <v>609</v>
      </c>
      <c r="F55" s="43"/>
      <c r="G55" s="43"/>
      <c r="H55" s="43"/>
      <c r="I55" s="43"/>
      <c r="J55" s="44"/>
    </row>
    <row r="56" ht="60">
      <c r="A56" s="35" t="s">
        <v>56</v>
      </c>
      <c r="B56" s="42"/>
      <c r="C56" s="43"/>
      <c r="D56" s="43"/>
      <c r="E56" s="45" t="s">
        <v>610</v>
      </c>
      <c r="F56" s="43"/>
      <c r="G56" s="43"/>
      <c r="H56" s="43"/>
      <c r="I56" s="43"/>
      <c r="J56" s="44"/>
    </row>
    <row r="57" ht="300">
      <c r="A57" s="35" t="s">
        <v>58</v>
      </c>
      <c r="B57" s="42"/>
      <c r="C57" s="43"/>
      <c r="D57" s="43"/>
      <c r="E57" s="37" t="s">
        <v>514</v>
      </c>
      <c r="F57" s="43"/>
      <c r="G57" s="43"/>
      <c r="H57" s="43"/>
      <c r="I57" s="43"/>
      <c r="J57" s="44"/>
    </row>
    <row r="58">
      <c r="A58" s="35" t="s">
        <v>48</v>
      </c>
      <c r="B58" s="35">
        <v>13</v>
      </c>
      <c r="C58" s="36" t="s">
        <v>611</v>
      </c>
      <c r="D58" s="35" t="s">
        <v>50</v>
      </c>
      <c r="E58" s="37" t="s">
        <v>612</v>
      </c>
      <c r="F58" s="38" t="s">
        <v>142</v>
      </c>
      <c r="G58" s="39">
        <v>9.3379999999999992</v>
      </c>
      <c r="H58" s="40">
        <v>0</v>
      </c>
      <c r="I58" s="40">
        <f>ROUND(G58*H58,P4)</f>
        <v>0</v>
      </c>
      <c r="J58" s="38" t="s">
        <v>63</v>
      </c>
      <c r="O58" s="41">
        <f>I58*0.21</f>
        <v>0</v>
      </c>
      <c r="P58">
        <v>3</v>
      </c>
    </row>
    <row r="59" ht="30">
      <c r="A59" s="35" t="s">
        <v>54</v>
      </c>
      <c r="B59" s="42"/>
      <c r="C59" s="43"/>
      <c r="D59" s="43"/>
      <c r="E59" s="37" t="s">
        <v>613</v>
      </c>
      <c r="F59" s="43"/>
      <c r="G59" s="43"/>
      <c r="H59" s="43"/>
      <c r="I59" s="43"/>
      <c r="J59" s="44"/>
    </row>
    <row r="60" ht="30">
      <c r="A60" s="35" t="s">
        <v>56</v>
      </c>
      <c r="B60" s="42"/>
      <c r="C60" s="43"/>
      <c r="D60" s="43"/>
      <c r="E60" s="45" t="s">
        <v>614</v>
      </c>
      <c r="F60" s="43"/>
      <c r="G60" s="43"/>
      <c r="H60" s="43"/>
      <c r="I60" s="43"/>
      <c r="J60" s="44"/>
    </row>
    <row r="61" ht="390">
      <c r="A61" s="35" t="s">
        <v>58</v>
      </c>
      <c r="B61" s="42"/>
      <c r="C61" s="43"/>
      <c r="D61" s="43"/>
      <c r="E61" s="37" t="s">
        <v>615</v>
      </c>
      <c r="F61" s="43"/>
      <c r="G61" s="43"/>
      <c r="H61" s="43"/>
      <c r="I61" s="43"/>
      <c r="J61" s="44"/>
    </row>
    <row r="62">
      <c r="A62" s="29" t="s">
        <v>45</v>
      </c>
      <c r="B62" s="30"/>
      <c r="C62" s="31" t="s">
        <v>128</v>
      </c>
      <c r="D62" s="32"/>
      <c r="E62" s="29" t="s">
        <v>256</v>
      </c>
      <c r="F62" s="32"/>
      <c r="G62" s="32"/>
      <c r="H62" s="32"/>
      <c r="I62" s="33">
        <f>SUMIFS(I63:I66,A63:A66,"P")</f>
        <v>0</v>
      </c>
      <c r="J62" s="34"/>
    </row>
    <row r="63">
      <c r="A63" s="35" t="s">
        <v>48</v>
      </c>
      <c r="B63" s="35">
        <v>14</v>
      </c>
      <c r="C63" s="36" t="s">
        <v>616</v>
      </c>
      <c r="D63" s="35" t="s">
        <v>50</v>
      </c>
      <c r="E63" s="37" t="s">
        <v>617</v>
      </c>
      <c r="F63" s="38" t="s">
        <v>142</v>
      </c>
      <c r="G63" s="39">
        <v>4.8019999999999996</v>
      </c>
      <c r="H63" s="40">
        <v>0</v>
      </c>
      <c r="I63" s="40">
        <f>ROUND(G63*H63,P4)</f>
        <v>0</v>
      </c>
      <c r="J63" s="38" t="s">
        <v>63</v>
      </c>
      <c r="O63" s="41">
        <f>I63*0.21</f>
        <v>0</v>
      </c>
      <c r="P63">
        <v>3</v>
      </c>
    </row>
    <row r="64" ht="30">
      <c r="A64" s="35" t="s">
        <v>54</v>
      </c>
      <c r="B64" s="42"/>
      <c r="C64" s="43"/>
      <c r="D64" s="43"/>
      <c r="E64" s="37" t="s">
        <v>618</v>
      </c>
      <c r="F64" s="43"/>
      <c r="G64" s="43"/>
      <c r="H64" s="43"/>
      <c r="I64" s="43"/>
      <c r="J64" s="44"/>
    </row>
    <row r="65" ht="30">
      <c r="A65" s="35" t="s">
        <v>56</v>
      </c>
      <c r="B65" s="42"/>
      <c r="C65" s="43"/>
      <c r="D65" s="43"/>
      <c r="E65" s="45" t="s">
        <v>619</v>
      </c>
      <c r="F65" s="43"/>
      <c r="G65" s="43"/>
      <c r="H65" s="43"/>
      <c r="I65" s="43"/>
      <c r="J65" s="44"/>
    </row>
    <row r="66" ht="60">
      <c r="A66" s="35" t="s">
        <v>58</v>
      </c>
      <c r="B66" s="42"/>
      <c r="C66" s="43"/>
      <c r="D66" s="43"/>
      <c r="E66" s="37" t="s">
        <v>620</v>
      </c>
      <c r="F66" s="43"/>
      <c r="G66" s="43"/>
      <c r="H66" s="43"/>
      <c r="I66" s="43"/>
      <c r="J66" s="44"/>
    </row>
    <row r="67">
      <c r="A67" s="29" t="s">
        <v>45</v>
      </c>
      <c r="B67" s="30"/>
      <c r="C67" s="31" t="s">
        <v>267</v>
      </c>
      <c r="D67" s="32"/>
      <c r="E67" s="29" t="s">
        <v>268</v>
      </c>
      <c r="F67" s="32"/>
      <c r="G67" s="32"/>
      <c r="H67" s="32"/>
      <c r="I67" s="33">
        <f>SUMIFS(I68:I79,A68:A79,"P")</f>
        <v>0</v>
      </c>
      <c r="J67" s="34"/>
    </row>
    <row r="68">
      <c r="A68" s="35" t="s">
        <v>48</v>
      </c>
      <c r="B68" s="35">
        <v>15</v>
      </c>
      <c r="C68" s="36" t="s">
        <v>269</v>
      </c>
      <c r="D68" s="35" t="s">
        <v>61</v>
      </c>
      <c r="E68" s="37" t="s">
        <v>270</v>
      </c>
      <c r="F68" s="38" t="s">
        <v>142</v>
      </c>
      <c r="G68" s="39">
        <v>7.1289999999999996</v>
      </c>
      <c r="H68" s="40">
        <v>0</v>
      </c>
      <c r="I68" s="40">
        <f>ROUND(G68*H68,P4)</f>
        <v>0</v>
      </c>
      <c r="J68" s="38" t="s">
        <v>63</v>
      </c>
      <c r="O68" s="41">
        <f>I68*0.21</f>
        <v>0</v>
      </c>
      <c r="P68">
        <v>3</v>
      </c>
    </row>
    <row r="69" ht="30">
      <c r="A69" s="35" t="s">
        <v>54</v>
      </c>
      <c r="B69" s="42"/>
      <c r="C69" s="43"/>
      <c r="D69" s="43"/>
      <c r="E69" s="37" t="s">
        <v>621</v>
      </c>
      <c r="F69" s="43"/>
      <c r="G69" s="43"/>
      <c r="H69" s="43"/>
      <c r="I69" s="43"/>
      <c r="J69" s="44"/>
    </row>
    <row r="70" ht="45">
      <c r="A70" s="35" t="s">
        <v>56</v>
      </c>
      <c r="B70" s="42"/>
      <c r="C70" s="43"/>
      <c r="D70" s="43"/>
      <c r="E70" s="45" t="s">
        <v>622</v>
      </c>
      <c r="F70" s="43"/>
      <c r="G70" s="43"/>
      <c r="H70" s="43"/>
      <c r="I70" s="43"/>
      <c r="J70" s="44"/>
    </row>
    <row r="71" ht="60">
      <c r="A71" s="35" t="s">
        <v>58</v>
      </c>
      <c r="B71" s="42"/>
      <c r="C71" s="43"/>
      <c r="D71" s="43"/>
      <c r="E71" s="37" t="s">
        <v>273</v>
      </c>
      <c r="F71" s="43"/>
      <c r="G71" s="43"/>
      <c r="H71" s="43"/>
      <c r="I71" s="43"/>
      <c r="J71" s="44"/>
    </row>
    <row r="72">
      <c r="A72" s="35" t="s">
        <v>48</v>
      </c>
      <c r="B72" s="35">
        <v>16</v>
      </c>
      <c r="C72" s="36" t="s">
        <v>269</v>
      </c>
      <c r="D72" s="35" t="s">
        <v>66</v>
      </c>
      <c r="E72" s="37" t="s">
        <v>270</v>
      </c>
      <c r="F72" s="38" t="s">
        <v>142</v>
      </c>
      <c r="G72" s="39">
        <v>7.1289999999999996</v>
      </c>
      <c r="H72" s="40">
        <v>0</v>
      </c>
      <c r="I72" s="40">
        <f>ROUND(G72*H72,P4)</f>
        <v>0</v>
      </c>
      <c r="J72" s="38" t="s">
        <v>63</v>
      </c>
      <c r="O72" s="41">
        <f>I72*0.21</f>
        <v>0</v>
      </c>
      <c r="P72">
        <v>3</v>
      </c>
    </row>
    <row r="73" ht="30">
      <c r="A73" s="35" t="s">
        <v>54</v>
      </c>
      <c r="B73" s="42"/>
      <c r="C73" s="43"/>
      <c r="D73" s="43"/>
      <c r="E73" s="37" t="s">
        <v>623</v>
      </c>
      <c r="F73" s="43"/>
      <c r="G73" s="43"/>
      <c r="H73" s="43"/>
      <c r="I73" s="43"/>
      <c r="J73" s="44"/>
    </row>
    <row r="74" ht="45">
      <c r="A74" s="35" t="s">
        <v>56</v>
      </c>
      <c r="B74" s="42"/>
      <c r="C74" s="43"/>
      <c r="D74" s="43"/>
      <c r="E74" s="45" t="s">
        <v>622</v>
      </c>
      <c r="F74" s="43"/>
      <c r="G74" s="43"/>
      <c r="H74" s="43"/>
      <c r="I74" s="43"/>
      <c r="J74" s="44"/>
    </row>
    <row r="75" ht="60">
      <c r="A75" s="35" t="s">
        <v>58</v>
      </c>
      <c r="B75" s="42"/>
      <c r="C75" s="43"/>
      <c r="D75" s="43"/>
      <c r="E75" s="37" t="s">
        <v>273</v>
      </c>
      <c r="F75" s="43"/>
      <c r="G75" s="43"/>
      <c r="H75" s="43"/>
      <c r="I75" s="43"/>
      <c r="J75" s="44"/>
    </row>
    <row r="76">
      <c r="A76" s="35" t="s">
        <v>48</v>
      </c>
      <c r="B76" s="35">
        <v>17</v>
      </c>
      <c r="C76" s="36" t="s">
        <v>314</v>
      </c>
      <c r="D76" s="35" t="s">
        <v>50</v>
      </c>
      <c r="E76" s="37" t="s">
        <v>315</v>
      </c>
      <c r="F76" s="38" t="s">
        <v>116</v>
      </c>
      <c r="G76" s="39">
        <v>47.524999999999999</v>
      </c>
      <c r="H76" s="40">
        <v>0</v>
      </c>
      <c r="I76" s="40">
        <f>ROUND(G76*H76,P4)</f>
        <v>0</v>
      </c>
      <c r="J76" s="38" t="s">
        <v>63</v>
      </c>
      <c r="O76" s="41">
        <f>I76*0.21</f>
        <v>0</v>
      </c>
      <c r="P76">
        <v>3</v>
      </c>
    </row>
    <row r="77" ht="30">
      <c r="A77" s="35" t="s">
        <v>54</v>
      </c>
      <c r="B77" s="42"/>
      <c r="C77" s="43"/>
      <c r="D77" s="43"/>
      <c r="E77" s="37" t="s">
        <v>624</v>
      </c>
      <c r="F77" s="43"/>
      <c r="G77" s="43"/>
      <c r="H77" s="43"/>
      <c r="I77" s="43"/>
      <c r="J77" s="44"/>
    </row>
    <row r="78" ht="45">
      <c r="A78" s="35" t="s">
        <v>56</v>
      </c>
      <c r="B78" s="42"/>
      <c r="C78" s="43"/>
      <c r="D78" s="43"/>
      <c r="E78" s="45" t="s">
        <v>625</v>
      </c>
      <c r="F78" s="43"/>
      <c r="G78" s="43"/>
      <c r="H78" s="43"/>
      <c r="I78" s="43"/>
      <c r="J78" s="44"/>
    </row>
    <row r="79" ht="165">
      <c r="A79" s="35" t="s">
        <v>58</v>
      </c>
      <c r="B79" s="42"/>
      <c r="C79" s="43"/>
      <c r="D79" s="43"/>
      <c r="E79" s="37" t="s">
        <v>304</v>
      </c>
      <c r="F79" s="43"/>
      <c r="G79" s="43"/>
      <c r="H79" s="43"/>
      <c r="I79" s="43"/>
      <c r="J79" s="44"/>
    </row>
    <row r="80">
      <c r="A80" s="29" t="s">
        <v>45</v>
      </c>
      <c r="B80" s="30"/>
      <c r="C80" s="31" t="s">
        <v>334</v>
      </c>
      <c r="D80" s="32"/>
      <c r="E80" s="29" t="s">
        <v>335</v>
      </c>
      <c r="F80" s="32"/>
      <c r="G80" s="32"/>
      <c r="H80" s="32"/>
      <c r="I80" s="33">
        <f>SUMIFS(I81:I96,A81:A96,"P")</f>
        <v>0</v>
      </c>
      <c r="J80" s="34"/>
    </row>
    <row r="81">
      <c r="A81" s="35" t="s">
        <v>48</v>
      </c>
      <c r="B81" s="35">
        <v>18</v>
      </c>
      <c r="C81" s="36" t="s">
        <v>626</v>
      </c>
      <c r="D81" s="35" t="s">
        <v>50</v>
      </c>
      <c r="E81" s="37" t="s">
        <v>627</v>
      </c>
      <c r="F81" s="38" t="s">
        <v>168</v>
      </c>
      <c r="G81" s="39">
        <v>46</v>
      </c>
      <c r="H81" s="40">
        <v>0</v>
      </c>
      <c r="I81" s="40">
        <f>ROUND(G81*H81,P4)</f>
        <v>0</v>
      </c>
      <c r="J81" s="38" t="s">
        <v>63</v>
      </c>
      <c r="O81" s="41">
        <f>I81*0.21</f>
        <v>0</v>
      </c>
      <c r="P81">
        <v>3</v>
      </c>
    </row>
    <row r="82" ht="45">
      <c r="A82" s="35" t="s">
        <v>54</v>
      </c>
      <c r="B82" s="42"/>
      <c r="C82" s="43"/>
      <c r="D82" s="43"/>
      <c r="E82" s="37" t="s">
        <v>628</v>
      </c>
      <c r="F82" s="43"/>
      <c r="G82" s="43"/>
      <c r="H82" s="43"/>
      <c r="I82" s="43"/>
      <c r="J82" s="44"/>
    </row>
    <row r="83" ht="30">
      <c r="A83" s="35" t="s">
        <v>56</v>
      </c>
      <c r="B83" s="42"/>
      <c r="C83" s="43"/>
      <c r="D83" s="43"/>
      <c r="E83" s="45" t="s">
        <v>629</v>
      </c>
      <c r="F83" s="43"/>
      <c r="G83" s="43"/>
      <c r="H83" s="43"/>
      <c r="I83" s="43"/>
      <c r="J83" s="44"/>
    </row>
    <row r="84" ht="330">
      <c r="A84" s="35" t="s">
        <v>58</v>
      </c>
      <c r="B84" s="42"/>
      <c r="C84" s="43"/>
      <c r="D84" s="43"/>
      <c r="E84" s="37" t="s">
        <v>630</v>
      </c>
      <c r="F84" s="43"/>
      <c r="G84" s="43"/>
      <c r="H84" s="43"/>
      <c r="I84" s="43"/>
      <c r="J84" s="44"/>
    </row>
    <row r="85">
      <c r="A85" s="35" t="s">
        <v>48</v>
      </c>
      <c r="B85" s="35">
        <v>19</v>
      </c>
      <c r="C85" s="36" t="s">
        <v>631</v>
      </c>
      <c r="D85" s="35" t="s">
        <v>50</v>
      </c>
      <c r="E85" s="37" t="s">
        <v>632</v>
      </c>
      <c r="F85" s="38" t="s">
        <v>102</v>
      </c>
      <c r="G85" s="39">
        <v>14</v>
      </c>
      <c r="H85" s="40">
        <v>0</v>
      </c>
      <c r="I85" s="40">
        <f>ROUND(G85*H85,P4)</f>
        <v>0</v>
      </c>
      <c r="J85" s="38" t="s">
        <v>63</v>
      </c>
      <c r="O85" s="41">
        <f>I85*0.21</f>
        <v>0</v>
      </c>
      <c r="P85">
        <v>3</v>
      </c>
    </row>
    <row r="86" ht="30">
      <c r="A86" s="35" t="s">
        <v>54</v>
      </c>
      <c r="B86" s="42"/>
      <c r="C86" s="43"/>
      <c r="D86" s="43"/>
      <c r="E86" s="37" t="s">
        <v>633</v>
      </c>
      <c r="F86" s="43"/>
      <c r="G86" s="43"/>
      <c r="H86" s="43"/>
      <c r="I86" s="43"/>
      <c r="J86" s="44"/>
    </row>
    <row r="87" ht="30">
      <c r="A87" s="35" t="s">
        <v>56</v>
      </c>
      <c r="B87" s="42"/>
      <c r="C87" s="43"/>
      <c r="D87" s="43"/>
      <c r="E87" s="45" t="s">
        <v>634</v>
      </c>
      <c r="F87" s="43"/>
      <c r="G87" s="43"/>
      <c r="H87" s="43"/>
      <c r="I87" s="43"/>
      <c r="J87" s="44"/>
    </row>
    <row r="88" ht="90">
      <c r="A88" s="35" t="s">
        <v>58</v>
      </c>
      <c r="B88" s="42"/>
      <c r="C88" s="43"/>
      <c r="D88" s="43"/>
      <c r="E88" s="37" t="s">
        <v>635</v>
      </c>
      <c r="F88" s="43"/>
      <c r="G88" s="43"/>
      <c r="H88" s="43"/>
      <c r="I88" s="43"/>
      <c r="J88" s="44"/>
    </row>
    <row r="89">
      <c r="A89" s="35" t="s">
        <v>48</v>
      </c>
      <c r="B89" s="35">
        <v>20</v>
      </c>
      <c r="C89" s="36" t="s">
        <v>636</v>
      </c>
      <c r="D89" s="35" t="s">
        <v>50</v>
      </c>
      <c r="E89" s="37" t="s">
        <v>637</v>
      </c>
      <c r="F89" s="38" t="s">
        <v>168</v>
      </c>
      <c r="G89" s="39">
        <v>46</v>
      </c>
      <c r="H89" s="40">
        <v>0</v>
      </c>
      <c r="I89" s="40">
        <f>ROUND(G89*H89,P4)</f>
        <v>0</v>
      </c>
      <c r="J89" s="38" t="s">
        <v>63</v>
      </c>
      <c r="O89" s="41">
        <f>I89*0.21</f>
        <v>0</v>
      </c>
      <c r="P89">
        <v>3</v>
      </c>
    </row>
    <row r="90" ht="30">
      <c r="A90" s="35" t="s">
        <v>54</v>
      </c>
      <c r="B90" s="42"/>
      <c r="C90" s="43"/>
      <c r="D90" s="43"/>
      <c r="E90" s="37" t="s">
        <v>638</v>
      </c>
      <c r="F90" s="43"/>
      <c r="G90" s="43"/>
      <c r="H90" s="43"/>
      <c r="I90" s="43"/>
      <c r="J90" s="44"/>
    </row>
    <row r="91" ht="30">
      <c r="A91" s="35" t="s">
        <v>56</v>
      </c>
      <c r="B91" s="42"/>
      <c r="C91" s="43"/>
      <c r="D91" s="43"/>
      <c r="E91" s="45" t="s">
        <v>639</v>
      </c>
      <c r="F91" s="43"/>
      <c r="G91" s="43"/>
      <c r="H91" s="43"/>
      <c r="I91" s="43"/>
      <c r="J91" s="44"/>
    </row>
    <row r="92" ht="45">
      <c r="A92" s="35" t="s">
        <v>58</v>
      </c>
      <c r="B92" s="42"/>
      <c r="C92" s="43"/>
      <c r="D92" s="43"/>
      <c r="E92" s="37" t="s">
        <v>640</v>
      </c>
      <c r="F92" s="43"/>
      <c r="G92" s="43"/>
      <c r="H92" s="43"/>
      <c r="I92" s="43"/>
      <c r="J92" s="44"/>
    </row>
    <row r="93">
      <c r="A93" s="35" t="s">
        <v>48</v>
      </c>
      <c r="B93" s="35">
        <v>21</v>
      </c>
      <c r="C93" s="36" t="s">
        <v>641</v>
      </c>
      <c r="D93" s="35" t="s">
        <v>50</v>
      </c>
      <c r="E93" s="37" t="s">
        <v>642</v>
      </c>
      <c r="F93" s="38" t="s">
        <v>168</v>
      </c>
      <c r="G93" s="39">
        <v>46</v>
      </c>
      <c r="H93" s="40">
        <v>0</v>
      </c>
      <c r="I93" s="40">
        <f>ROUND(G93*H93,P4)</f>
        <v>0</v>
      </c>
      <c r="J93" s="38" t="s">
        <v>63</v>
      </c>
      <c r="O93" s="41">
        <f>I93*0.21</f>
        <v>0</v>
      </c>
      <c r="P93">
        <v>3</v>
      </c>
    </row>
    <row r="94">
      <c r="A94" s="35" t="s">
        <v>54</v>
      </c>
      <c r="B94" s="42"/>
      <c r="C94" s="43"/>
      <c r="D94" s="43"/>
      <c r="E94" s="46" t="s">
        <v>50</v>
      </c>
      <c r="F94" s="43"/>
      <c r="G94" s="43"/>
      <c r="H94" s="43"/>
      <c r="I94" s="43"/>
      <c r="J94" s="44"/>
    </row>
    <row r="95" ht="30">
      <c r="A95" s="35" t="s">
        <v>56</v>
      </c>
      <c r="B95" s="42"/>
      <c r="C95" s="43"/>
      <c r="D95" s="43"/>
      <c r="E95" s="45" t="s">
        <v>639</v>
      </c>
      <c r="F95" s="43"/>
      <c r="G95" s="43"/>
      <c r="H95" s="43"/>
      <c r="I95" s="43"/>
      <c r="J95" s="44"/>
    </row>
    <row r="96" ht="75">
      <c r="A96" s="35" t="s">
        <v>58</v>
      </c>
      <c r="B96" s="42"/>
      <c r="C96" s="43"/>
      <c r="D96" s="43"/>
      <c r="E96" s="37" t="s">
        <v>643</v>
      </c>
      <c r="F96" s="43"/>
      <c r="G96" s="43"/>
      <c r="H96" s="43"/>
      <c r="I96" s="43"/>
      <c r="J96" s="44"/>
    </row>
    <row r="97">
      <c r="A97" s="29" t="s">
        <v>45</v>
      </c>
      <c r="B97" s="30"/>
      <c r="C97" s="31" t="s">
        <v>341</v>
      </c>
      <c r="D97" s="32"/>
      <c r="E97" s="29" t="s">
        <v>342</v>
      </c>
      <c r="F97" s="32"/>
      <c r="G97" s="32"/>
      <c r="H97" s="32"/>
      <c r="I97" s="33">
        <f>SUMIFS(I98:I109,A98:A109,"P")</f>
        <v>0</v>
      </c>
      <c r="J97" s="34"/>
    </row>
    <row r="98">
      <c r="A98" s="35" t="s">
        <v>48</v>
      </c>
      <c r="B98" s="35">
        <v>22</v>
      </c>
      <c r="C98" s="36" t="s">
        <v>644</v>
      </c>
      <c r="D98" s="35" t="s">
        <v>50</v>
      </c>
      <c r="E98" s="37" t="s">
        <v>645</v>
      </c>
      <c r="F98" s="38" t="s">
        <v>168</v>
      </c>
      <c r="G98" s="39">
        <v>15</v>
      </c>
      <c r="H98" s="40">
        <v>0</v>
      </c>
      <c r="I98" s="40">
        <f>ROUND(G98*H98,P4)</f>
        <v>0</v>
      </c>
      <c r="J98" s="38" t="s">
        <v>63</v>
      </c>
      <c r="O98" s="41">
        <f>I98*0.21</f>
        <v>0</v>
      </c>
      <c r="P98">
        <v>3</v>
      </c>
    </row>
    <row r="99">
      <c r="A99" s="35" t="s">
        <v>54</v>
      </c>
      <c r="B99" s="42"/>
      <c r="C99" s="43"/>
      <c r="D99" s="43"/>
      <c r="E99" s="46" t="s">
        <v>50</v>
      </c>
      <c r="F99" s="43"/>
      <c r="G99" s="43"/>
      <c r="H99" s="43"/>
      <c r="I99" s="43"/>
      <c r="J99" s="44"/>
    </row>
    <row r="100" ht="30">
      <c r="A100" s="35" t="s">
        <v>56</v>
      </c>
      <c r="B100" s="42"/>
      <c r="C100" s="43"/>
      <c r="D100" s="43"/>
      <c r="E100" s="45" t="s">
        <v>646</v>
      </c>
      <c r="F100" s="43"/>
      <c r="G100" s="43"/>
      <c r="H100" s="43"/>
      <c r="I100" s="43"/>
      <c r="J100" s="44"/>
    </row>
    <row r="101" ht="30">
      <c r="A101" s="35" t="s">
        <v>58</v>
      </c>
      <c r="B101" s="42"/>
      <c r="C101" s="43"/>
      <c r="D101" s="43"/>
      <c r="E101" s="37" t="s">
        <v>416</v>
      </c>
      <c r="F101" s="43"/>
      <c r="G101" s="43"/>
      <c r="H101" s="43"/>
      <c r="I101" s="43"/>
      <c r="J101" s="44"/>
    </row>
    <row r="102">
      <c r="A102" s="35" t="s">
        <v>48</v>
      </c>
      <c r="B102" s="35">
        <v>23</v>
      </c>
      <c r="C102" s="36" t="s">
        <v>412</v>
      </c>
      <c r="D102" s="35" t="s">
        <v>50</v>
      </c>
      <c r="E102" s="37" t="s">
        <v>413</v>
      </c>
      <c r="F102" s="38" t="s">
        <v>168</v>
      </c>
      <c r="G102" s="39">
        <v>26.879999999999999</v>
      </c>
      <c r="H102" s="40">
        <v>0</v>
      </c>
      <c r="I102" s="40">
        <f>ROUND(G102*H102,P4)</f>
        <v>0</v>
      </c>
      <c r="J102" s="38" t="s">
        <v>63</v>
      </c>
      <c r="O102" s="41">
        <f>I102*0.21</f>
        <v>0</v>
      </c>
      <c r="P102">
        <v>3</v>
      </c>
    </row>
    <row r="103">
      <c r="A103" s="35" t="s">
        <v>54</v>
      </c>
      <c r="B103" s="42"/>
      <c r="C103" s="43"/>
      <c r="D103" s="43"/>
      <c r="E103" s="46" t="s">
        <v>50</v>
      </c>
      <c r="F103" s="43"/>
      <c r="G103" s="43"/>
      <c r="H103" s="43"/>
      <c r="I103" s="43"/>
      <c r="J103" s="44"/>
    </row>
    <row r="104" ht="45">
      <c r="A104" s="35" t="s">
        <v>56</v>
      </c>
      <c r="B104" s="42"/>
      <c r="C104" s="43"/>
      <c r="D104" s="43"/>
      <c r="E104" s="45" t="s">
        <v>647</v>
      </c>
      <c r="F104" s="43"/>
      <c r="G104" s="43"/>
      <c r="H104" s="43"/>
      <c r="I104" s="43"/>
      <c r="J104" s="44"/>
    </row>
    <row r="105" ht="30">
      <c r="A105" s="35" t="s">
        <v>58</v>
      </c>
      <c r="B105" s="42"/>
      <c r="C105" s="43"/>
      <c r="D105" s="43"/>
      <c r="E105" s="37" t="s">
        <v>416</v>
      </c>
      <c r="F105" s="43"/>
      <c r="G105" s="43"/>
      <c r="H105" s="43"/>
      <c r="I105" s="43"/>
      <c r="J105" s="44"/>
    </row>
    <row r="106">
      <c r="A106" s="35" t="s">
        <v>48</v>
      </c>
      <c r="B106" s="35">
        <v>24</v>
      </c>
      <c r="C106" s="36" t="s">
        <v>648</v>
      </c>
      <c r="D106" s="35" t="s">
        <v>50</v>
      </c>
      <c r="E106" s="37" t="s">
        <v>649</v>
      </c>
      <c r="F106" s="38" t="s">
        <v>102</v>
      </c>
      <c r="G106" s="39">
        <v>19</v>
      </c>
      <c r="H106" s="40">
        <v>0</v>
      </c>
      <c r="I106" s="40">
        <f>ROUND(G106*H106,P4)</f>
        <v>0</v>
      </c>
      <c r="J106" s="38" t="s">
        <v>63</v>
      </c>
      <c r="O106" s="41">
        <f>I106*0.21</f>
        <v>0</v>
      </c>
      <c r="P106">
        <v>3</v>
      </c>
    </row>
    <row r="107" ht="30">
      <c r="A107" s="35" t="s">
        <v>54</v>
      </c>
      <c r="B107" s="42"/>
      <c r="C107" s="43"/>
      <c r="D107" s="43"/>
      <c r="E107" s="37" t="s">
        <v>650</v>
      </c>
      <c r="F107" s="43"/>
      <c r="G107" s="43"/>
      <c r="H107" s="43"/>
      <c r="I107" s="43"/>
      <c r="J107" s="44"/>
    </row>
    <row r="108" ht="30">
      <c r="A108" s="35" t="s">
        <v>56</v>
      </c>
      <c r="B108" s="42"/>
      <c r="C108" s="43"/>
      <c r="D108" s="43"/>
      <c r="E108" s="45" t="s">
        <v>360</v>
      </c>
      <c r="F108" s="43"/>
      <c r="G108" s="43"/>
      <c r="H108" s="43"/>
      <c r="I108" s="43"/>
      <c r="J108" s="44"/>
    </row>
    <row r="109" ht="150">
      <c r="A109" s="35" t="s">
        <v>58</v>
      </c>
      <c r="B109" s="47"/>
      <c r="C109" s="48"/>
      <c r="D109" s="48"/>
      <c r="E109" s="37" t="s">
        <v>651</v>
      </c>
      <c r="F109" s="48"/>
      <c r="G109" s="48"/>
      <c r="H109" s="48"/>
      <c r="I109" s="48"/>
      <c r="J109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23</v>
      </c>
      <c r="I3" s="23">
        <f>SUMIFS(I8:I170,A8:A170,"SD")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33</v>
      </c>
      <c r="C4" s="19" t="s">
        <v>23</v>
      </c>
      <c r="D4" s="20"/>
      <c r="E4" s="21" t="s">
        <v>24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34</v>
      </c>
      <c r="B5" s="25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6" t="s">
        <v>42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43</v>
      </c>
      <c r="I6" s="7" t="s">
        <v>44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45</v>
      </c>
      <c r="B8" s="30"/>
      <c r="C8" s="31" t="s">
        <v>46</v>
      </c>
      <c r="D8" s="32"/>
      <c r="E8" s="29" t="s">
        <v>47</v>
      </c>
      <c r="F8" s="32"/>
      <c r="G8" s="32"/>
      <c r="H8" s="32"/>
      <c r="I8" s="33">
        <f>SUMIFS(I9:I32,A9:A32,"P")</f>
        <v>0</v>
      </c>
      <c r="J8" s="34"/>
    </row>
    <row r="9">
      <c r="A9" s="35" t="s">
        <v>48</v>
      </c>
      <c r="B9" s="35">
        <v>1</v>
      </c>
      <c r="C9" s="36" t="s">
        <v>120</v>
      </c>
      <c r="D9" s="35" t="s">
        <v>61</v>
      </c>
      <c r="E9" s="37" t="s">
        <v>121</v>
      </c>
      <c r="F9" s="38" t="s">
        <v>122</v>
      </c>
      <c r="G9" s="39">
        <v>624.68600000000004</v>
      </c>
      <c r="H9" s="40">
        <v>0</v>
      </c>
      <c r="I9" s="40">
        <f>ROUND(G9*H9,P4)</f>
        <v>0</v>
      </c>
      <c r="J9" s="38" t="s">
        <v>63</v>
      </c>
      <c r="O9" s="41">
        <f>I9*0.21</f>
        <v>0</v>
      </c>
      <c r="P9">
        <v>3</v>
      </c>
    </row>
    <row r="10">
      <c r="A10" s="35" t="s">
        <v>54</v>
      </c>
      <c r="B10" s="42"/>
      <c r="C10" s="43"/>
      <c r="D10" s="43"/>
      <c r="E10" s="37" t="s">
        <v>123</v>
      </c>
      <c r="F10" s="43"/>
      <c r="G10" s="43"/>
      <c r="H10" s="43"/>
      <c r="I10" s="43"/>
      <c r="J10" s="44"/>
    </row>
    <row r="11" ht="30">
      <c r="A11" s="35" t="s">
        <v>56</v>
      </c>
      <c r="B11" s="42"/>
      <c r="C11" s="43"/>
      <c r="D11" s="43"/>
      <c r="E11" s="45" t="s">
        <v>652</v>
      </c>
      <c r="F11" s="43"/>
      <c r="G11" s="43"/>
      <c r="H11" s="43"/>
      <c r="I11" s="43"/>
      <c r="J11" s="44"/>
    </row>
    <row r="12" ht="30">
      <c r="A12" s="35" t="s">
        <v>58</v>
      </c>
      <c r="B12" s="42"/>
      <c r="C12" s="43"/>
      <c r="D12" s="43"/>
      <c r="E12" s="37" t="s">
        <v>125</v>
      </c>
      <c r="F12" s="43"/>
      <c r="G12" s="43"/>
      <c r="H12" s="43"/>
      <c r="I12" s="43"/>
      <c r="J12" s="44"/>
    </row>
    <row r="13">
      <c r="A13" s="35" t="s">
        <v>48</v>
      </c>
      <c r="B13" s="35">
        <v>2</v>
      </c>
      <c r="C13" s="36" t="s">
        <v>120</v>
      </c>
      <c r="D13" s="35" t="s">
        <v>66</v>
      </c>
      <c r="E13" s="37" t="s">
        <v>121</v>
      </c>
      <c r="F13" s="38" t="s">
        <v>122</v>
      </c>
      <c r="G13" s="39">
        <v>190.56999999999999</v>
      </c>
      <c r="H13" s="40">
        <v>0</v>
      </c>
      <c r="I13" s="40">
        <f>ROUND(G13*H13,P4)</f>
        <v>0</v>
      </c>
      <c r="J13" s="38" t="s">
        <v>63</v>
      </c>
      <c r="O13" s="41">
        <f>I13*0.21</f>
        <v>0</v>
      </c>
      <c r="P13">
        <v>3</v>
      </c>
    </row>
    <row r="14">
      <c r="A14" s="35" t="s">
        <v>54</v>
      </c>
      <c r="B14" s="42"/>
      <c r="C14" s="43"/>
      <c r="D14" s="43"/>
      <c r="E14" s="37" t="s">
        <v>126</v>
      </c>
      <c r="F14" s="43"/>
      <c r="G14" s="43"/>
      <c r="H14" s="43"/>
      <c r="I14" s="43"/>
      <c r="J14" s="44"/>
    </row>
    <row r="15" ht="30">
      <c r="A15" s="35" t="s">
        <v>56</v>
      </c>
      <c r="B15" s="42"/>
      <c r="C15" s="43"/>
      <c r="D15" s="43"/>
      <c r="E15" s="45" t="s">
        <v>653</v>
      </c>
      <c r="F15" s="43"/>
      <c r="G15" s="43"/>
      <c r="H15" s="43"/>
      <c r="I15" s="43"/>
      <c r="J15" s="44"/>
    </row>
    <row r="16" ht="30">
      <c r="A16" s="35" t="s">
        <v>58</v>
      </c>
      <c r="B16" s="42"/>
      <c r="C16" s="43"/>
      <c r="D16" s="43"/>
      <c r="E16" s="37" t="s">
        <v>125</v>
      </c>
      <c r="F16" s="43"/>
      <c r="G16" s="43"/>
      <c r="H16" s="43"/>
      <c r="I16" s="43"/>
      <c r="J16" s="44"/>
    </row>
    <row r="17">
      <c r="A17" s="35" t="s">
        <v>48</v>
      </c>
      <c r="B17" s="35">
        <v>3</v>
      </c>
      <c r="C17" s="36" t="s">
        <v>120</v>
      </c>
      <c r="D17" s="35" t="s">
        <v>288</v>
      </c>
      <c r="E17" s="37" t="s">
        <v>121</v>
      </c>
      <c r="F17" s="38" t="s">
        <v>122</v>
      </c>
      <c r="G17" s="39">
        <v>7.7569999999999997</v>
      </c>
      <c r="H17" s="40">
        <v>0</v>
      </c>
      <c r="I17" s="40">
        <f>ROUND(G17*H17,P4)</f>
        <v>0</v>
      </c>
      <c r="J17" s="38" t="s">
        <v>63</v>
      </c>
      <c r="O17" s="41">
        <f>I17*0.21</f>
        <v>0</v>
      </c>
      <c r="P17">
        <v>3</v>
      </c>
    </row>
    <row r="18">
      <c r="A18" s="35" t="s">
        <v>54</v>
      </c>
      <c r="B18" s="42"/>
      <c r="C18" s="43"/>
      <c r="D18" s="43"/>
      <c r="E18" s="37" t="s">
        <v>447</v>
      </c>
      <c r="F18" s="43"/>
      <c r="G18" s="43"/>
      <c r="H18" s="43"/>
      <c r="I18" s="43"/>
      <c r="J18" s="44"/>
    </row>
    <row r="19" ht="30">
      <c r="A19" s="35" t="s">
        <v>56</v>
      </c>
      <c r="B19" s="42"/>
      <c r="C19" s="43"/>
      <c r="D19" s="43"/>
      <c r="E19" s="45" t="s">
        <v>654</v>
      </c>
      <c r="F19" s="43"/>
      <c r="G19" s="43"/>
      <c r="H19" s="43"/>
      <c r="I19" s="43"/>
      <c r="J19" s="44"/>
    </row>
    <row r="20" ht="30">
      <c r="A20" s="35" t="s">
        <v>58</v>
      </c>
      <c r="B20" s="42"/>
      <c r="C20" s="43"/>
      <c r="D20" s="43"/>
      <c r="E20" s="37" t="s">
        <v>125</v>
      </c>
      <c r="F20" s="43"/>
      <c r="G20" s="43"/>
      <c r="H20" s="43"/>
      <c r="I20" s="43"/>
      <c r="J20" s="44"/>
    </row>
    <row r="21">
      <c r="A21" s="35" t="s">
        <v>48</v>
      </c>
      <c r="B21" s="35">
        <v>4</v>
      </c>
      <c r="C21" s="36" t="s">
        <v>120</v>
      </c>
      <c r="D21" s="35" t="s">
        <v>128</v>
      </c>
      <c r="E21" s="37" t="s">
        <v>121</v>
      </c>
      <c r="F21" s="38" t="s">
        <v>122</v>
      </c>
      <c r="G21" s="39">
        <v>1.5</v>
      </c>
      <c r="H21" s="40">
        <v>0</v>
      </c>
      <c r="I21" s="40">
        <f>ROUND(G21*H21,P4)</f>
        <v>0</v>
      </c>
      <c r="J21" s="38" t="s">
        <v>63</v>
      </c>
      <c r="O21" s="41">
        <f>I21*0.21</f>
        <v>0</v>
      </c>
      <c r="P21">
        <v>3</v>
      </c>
    </row>
    <row r="22">
      <c r="A22" s="35" t="s">
        <v>54</v>
      </c>
      <c r="B22" s="42"/>
      <c r="C22" s="43"/>
      <c r="D22" s="43"/>
      <c r="E22" s="37" t="s">
        <v>129</v>
      </c>
      <c r="F22" s="43"/>
      <c r="G22" s="43"/>
      <c r="H22" s="43"/>
      <c r="I22" s="43"/>
      <c r="J22" s="44"/>
    </row>
    <row r="23" ht="30">
      <c r="A23" s="35" t="s">
        <v>56</v>
      </c>
      <c r="B23" s="42"/>
      <c r="C23" s="43"/>
      <c r="D23" s="43"/>
      <c r="E23" s="45" t="s">
        <v>655</v>
      </c>
      <c r="F23" s="43"/>
      <c r="G23" s="43"/>
      <c r="H23" s="43"/>
      <c r="I23" s="43"/>
      <c r="J23" s="44"/>
    </row>
    <row r="24" ht="30">
      <c r="A24" s="35" t="s">
        <v>58</v>
      </c>
      <c r="B24" s="42"/>
      <c r="C24" s="43"/>
      <c r="D24" s="43"/>
      <c r="E24" s="37" t="s">
        <v>125</v>
      </c>
      <c r="F24" s="43"/>
      <c r="G24" s="43"/>
      <c r="H24" s="43"/>
      <c r="I24" s="43"/>
      <c r="J24" s="44"/>
    </row>
    <row r="25">
      <c r="A25" s="35" t="s">
        <v>48</v>
      </c>
      <c r="B25" s="35">
        <v>5</v>
      </c>
      <c r="C25" s="36" t="s">
        <v>134</v>
      </c>
      <c r="D25" s="35" t="s">
        <v>50</v>
      </c>
      <c r="E25" s="37" t="s">
        <v>135</v>
      </c>
      <c r="F25" s="38" t="s">
        <v>122</v>
      </c>
      <c r="G25" s="39">
        <v>62.244</v>
      </c>
      <c r="H25" s="40">
        <v>0</v>
      </c>
      <c r="I25" s="40">
        <f>ROUND(G25*H25,P4)</f>
        <v>0</v>
      </c>
      <c r="J25" s="38" t="s">
        <v>63</v>
      </c>
      <c r="O25" s="41">
        <f>I25*0.21</f>
        <v>0</v>
      </c>
      <c r="P25">
        <v>3</v>
      </c>
    </row>
    <row r="26" ht="30">
      <c r="A26" s="35" t="s">
        <v>54</v>
      </c>
      <c r="B26" s="42"/>
      <c r="C26" s="43"/>
      <c r="D26" s="43"/>
      <c r="E26" s="37" t="s">
        <v>136</v>
      </c>
      <c r="F26" s="43"/>
      <c r="G26" s="43"/>
      <c r="H26" s="43"/>
      <c r="I26" s="43"/>
      <c r="J26" s="44"/>
    </row>
    <row r="27" ht="30">
      <c r="A27" s="35" t="s">
        <v>56</v>
      </c>
      <c r="B27" s="42"/>
      <c r="C27" s="43"/>
      <c r="D27" s="43"/>
      <c r="E27" s="45" t="s">
        <v>656</v>
      </c>
      <c r="F27" s="43"/>
      <c r="G27" s="43"/>
      <c r="H27" s="43"/>
      <c r="I27" s="43"/>
      <c r="J27" s="44"/>
    </row>
    <row r="28" ht="30">
      <c r="A28" s="35" t="s">
        <v>58</v>
      </c>
      <c r="B28" s="42"/>
      <c r="C28" s="43"/>
      <c r="D28" s="43"/>
      <c r="E28" s="37" t="s">
        <v>125</v>
      </c>
      <c r="F28" s="43"/>
      <c r="G28" s="43"/>
      <c r="H28" s="43"/>
      <c r="I28" s="43"/>
      <c r="J28" s="44"/>
    </row>
    <row r="29">
      <c r="A29" s="35" t="s">
        <v>48</v>
      </c>
      <c r="B29" s="35">
        <v>6</v>
      </c>
      <c r="C29" s="36" t="s">
        <v>140</v>
      </c>
      <c r="D29" s="35" t="s">
        <v>50</v>
      </c>
      <c r="E29" s="37" t="s">
        <v>141</v>
      </c>
      <c r="F29" s="38" t="s">
        <v>142</v>
      </c>
      <c r="G29" s="39">
        <v>74.111999999999995</v>
      </c>
      <c r="H29" s="40">
        <v>0</v>
      </c>
      <c r="I29" s="40">
        <f>ROUND(G29*H29,P4)</f>
        <v>0</v>
      </c>
      <c r="J29" s="38" t="s">
        <v>63</v>
      </c>
      <c r="O29" s="41">
        <f>I29*0.21</f>
        <v>0</v>
      </c>
      <c r="P29">
        <v>3</v>
      </c>
    </row>
    <row r="30">
      <c r="A30" s="35" t="s">
        <v>54</v>
      </c>
      <c r="B30" s="42"/>
      <c r="C30" s="43"/>
      <c r="D30" s="43"/>
      <c r="E30" s="37" t="s">
        <v>657</v>
      </c>
      <c r="F30" s="43"/>
      <c r="G30" s="43"/>
      <c r="H30" s="43"/>
      <c r="I30" s="43"/>
      <c r="J30" s="44"/>
    </row>
    <row r="31" ht="60">
      <c r="A31" s="35" t="s">
        <v>56</v>
      </c>
      <c r="B31" s="42"/>
      <c r="C31" s="43"/>
      <c r="D31" s="43"/>
      <c r="E31" s="45" t="s">
        <v>658</v>
      </c>
      <c r="F31" s="43"/>
      <c r="G31" s="43"/>
      <c r="H31" s="43"/>
      <c r="I31" s="43"/>
      <c r="J31" s="44"/>
    </row>
    <row r="32" ht="30">
      <c r="A32" s="35" t="s">
        <v>58</v>
      </c>
      <c r="B32" s="42"/>
      <c r="C32" s="43"/>
      <c r="D32" s="43"/>
      <c r="E32" s="37" t="s">
        <v>144</v>
      </c>
      <c r="F32" s="43"/>
      <c r="G32" s="43"/>
      <c r="H32" s="43"/>
      <c r="I32" s="43"/>
      <c r="J32" s="44"/>
    </row>
    <row r="33">
      <c r="A33" s="29" t="s">
        <v>45</v>
      </c>
      <c r="B33" s="30"/>
      <c r="C33" s="31" t="s">
        <v>61</v>
      </c>
      <c r="D33" s="32"/>
      <c r="E33" s="29" t="s">
        <v>108</v>
      </c>
      <c r="F33" s="32"/>
      <c r="G33" s="32"/>
      <c r="H33" s="32"/>
      <c r="I33" s="33">
        <f>SUMIFS(I34:I69,A34:A69,"P")</f>
        <v>0</v>
      </c>
      <c r="J33" s="34"/>
    </row>
    <row r="34">
      <c r="A34" s="35" t="s">
        <v>48</v>
      </c>
      <c r="B34" s="35">
        <v>7</v>
      </c>
      <c r="C34" s="36" t="s">
        <v>455</v>
      </c>
      <c r="D34" s="35" t="s">
        <v>61</v>
      </c>
      <c r="E34" s="37" t="s">
        <v>456</v>
      </c>
      <c r="F34" s="38" t="s">
        <v>142</v>
      </c>
      <c r="G34" s="39">
        <v>3.2320000000000002</v>
      </c>
      <c r="H34" s="40">
        <v>0</v>
      </c>
      <c r="I34" s="40">
        <f>ROUND(G34*H34,P4)</f>
        <v>0</v>
      </c>
      <c r="J34" s="38" t="s">
        <v>63</v>
      </c>
      <c r="O34" s="41">
        <f>I34*0.21</f>
        <v>0</v>
      </c>
      <c r="P34">
        <v>3</v>
      </c>
    </row>
    <row r="35" ht="45">
      <c r="A35" s="35" t="s">
        <v>54</v>
      </c>
      <c r="B35" s="42"/>
      <c r="C35" s="43"/>
      <c r="D35" s="43"/>
      <c r="E35" s="37" t="s">
        <v>659</v>
      </c>
      <c r="F35" s="43"/>
      <c r="G35" s="43"/>
      <c r="H35" s="43"/>
      <c r="I35" s="43"/>
      <c r="J35" s="44"/>
    </row>
    <row r="36" ht="90">
      <c r="A36" s="35" t="s">
        <v>56</v>
      </c>
      <c r="B36" s="42"/>
      <c r="C36" s="43"/>
      <c r="D36" s="43"/>
      <c r="E36" s="45" t="s">
        <v>660</v>
      </c>
      <c r="F36" s="43"/>
      <c r="G36" s="43"/>
      <c r="H36" s="43"/>
      <c r="I36" s="43"/>
      <c r="J36" s="44"/>
    </row>
    <row r="37">
      <c r="A37" s="35" t="s">
        <v>58</v>
      </c>
      <c r="B37" s="42"/>
      <c r="C37" s="43"/>
      <c r="D37" s="43"/>
      <c r="E37" s="46"/>
      <c r="F37" s="43"/>
      <c r="G37" s="43"/>
      <c r="H37" s="43"/>
      <c r="I37" s="43"/>
      <c r="J37" s="44"/>
    </row>
    <row r="38">
      <c r="A38" s="35" t="s">
        <v>48</v>
      </c>
      <c r="B38" s="35">
        <v>8</v>
      </c>
      <c r="C38" s="36" t="s">
        <v>455</v>
      </c>
      <c r="D38" s="35" t="s">
        <v>66</v>
      </c>
      <c r="E38" s="37" t="s">
        <v>456</v>
      </c>
      <c r="F38" s="38" t="s">
        <v>142</v>
      </c>
      <c r="G38" s="39">
        <v>25.934999999999999</v>
      </c>
      <c r="H38" s="40">
        <v>0</v>
      </c>
      <c r="I38" s="40">
        <f>ROUND(G38*H38,P4)</f>
        <v>0</v>
      </c>
      <c r="J38" s="38" t="s">
        <v>63</v>
      </c>
      <c r="O38" s="41">
        <f>I38*0.21</f>
        <v>0</v>
      </c>
      <c r="P38">
        <v>3</v>
      </c>
    </row>
    <row r="39" ht="45">
      <c r="A39" s="35" t="s">
        <v>54</v>
      </c>
      <c r="B39" s="42"/>
      <c r="C39" s="43"/>
      <c r="D39" s="43"/>
      <c r="E39" s="37" t="s">
        <v>661</v>
      </c>
      <c r="F39" s="43"/>
      <c r="G39" s="43"/>
      <c r="H39" s="43"/>
      <c r="I39" s="43"/>
      <c r="J39" s="44"/>
    </row>
    <row r="40" ht="90">
      <c r="A40" s="35" t="s">
        <v>56</v>
      </c>
      <c r="B40" s="42"/>
      <c r="C40" s="43"/>
      <c r="D40" s="43"/>
      <c r="E40" s="45" t="s">
        <v>662</v>
      </c>
      <c r="F40" s="43"/>
      <c r="G40" s="43"/>
      <c r="H40" s="43"/>
      <c r="I40" s="43"/>
      <c r="J40" s="44"/>
    </row>
    <row r="41">
      <c r="A41" s="35" t="s">
        <v>58</v>
      </c>
      <c r="B41" s="42"/>
      <c r="C41" s="43"/>
      <c r="D41" s="43"/>
      <c r="E41" s="46"/>
      <c r="F41" s="43"/>
      <c r="G41" s="43"/>
      <c r="H41" s="43"/>
      <c r="I41" s="43"/>
      <c r="J41" s="44"/>
    </row>
    <row r="42" ht="30">
      <c r="A42" s="35" t="s">
        <v>48</v>
      </c>
      <c r="B42" s="35">
        <v>9</v>
      </c>
      <c r="C42" s="36" t="s">
        <v>157</v>
      </c>
      <c r="D42" s="35" t="s">
        <v>50</v>
      </c>
      <c r="E42" s="37" t="s">
        <v>158</v>
      </c>
      <c r="F42" s="38" t="s">
        <v>142</v>
      </c>
      <c r="G42" s="39">
        <v>100.3</v>
      </c>
      <c r="H42" s="40">
        <v>0</v>
      </c>
      <c r="I42" s="40">
        <f>ROUND(G42*H42,P4)</f>
        <v>0</v>
      </c>
      <c r="J42" s="38" t="s">
        <v>63</v>
      </c>
      <c r="O42" s="41">
        <f>I42*0.21</f>
        <v>0</v>
      </c>
      <c r="P42">
        <v>3</v>
      </c>
    </row>
    <row r="43">
      <c r="A43" s="35" t="s">
        <v>54</v>
      </c>
      <c r="B43" s="42"/>
      <c r="C43" s="43"/>
      <c r="D43" s="43"/>
      <c r="E43" s="37" t="s">
        <v>595</v>
      </c>
      <c r="F43" s="43"/>
      <c r="G43" s="43"/>
      <c r="H43" s="43"/>
      <c r="I43" s="43"/>
      <c r="J43" s="44"/>
    </row>
    <row r="44" ht="105">
      <c r="A44" s="35" t="s">
        <v>56</v>
      </c>
      <c r="B44" s="42"/>
      <c r="C44" s="43"/>
      <c r="D44" s="43"/>
      <c r="E44" s="45" t="s">
        <v>663</v>
      </c>
      <c r="F44" s="43"/>
      <c r="G44" s="43"/>
      <c r="H44" s="43"/>
      <c r="I44" s="43"/>
      <c r="J44" s="44"/>
    </row>
    <row r="45" ht="90">
      <c r="A45" s="35" t="s">
        <v>58</v>
      </c>
      <c r="B45" s="42"/>
      <c r="C45" s="43"/>
      <c r="D45" s="43"/>
      <c r="E45" s="37" t="s">
        <v>161</v>
      </c>
      <c r="F45" s="43"/>
      <c r="G45" s="43"/>
      <c r="H45" s="43"/>
      <c r="I45" s="43"/>
      <c r="J45" s="44"/>
    </row>
    <row r="46">
      <c r="A46" s="35" t="s">
        <v>48</v>
      </c>
      <c r="B46" s="35">
        <v>10</v>
      </c>
      <c r="C46" s="36" t="s">
        <v>196</v>
      </c>
      <c r="D46" s="35" t="s">
        <v>50</v>
      </c>
      <c r="E46" s="37" t="s">
        <v>197</v>
      </c>
      <c r="F46" s="38" t="s">
        <v>142</v>
      </c>
      <c r="G46" s="39">
        <v>386.45499999999998</v>
      </c>
      <c r="H46" s="40">
        <v>0</v>
      </c>
      <c r="I46" s="40">
        <f>ROUND(G46*H46,P4)</f>
        <v>0</v>
      </c>
      <c r="J46" s="38" t="s">
        <v>63</v>
      </c>
      <c r="O46" s="41">
        <f>I46*0.21</f>
        <v>0</v>
      </c>
      <c r="P46">
        <v>3</v>
      </c>
    </row>
    <row r="47">
      <c r="A47" s="35" t="s">
        <v>54</v>
      </c>
      <c r="B47" s="42"/>
      <c r="C47" s="43"/>
      <c r="D47" s="43"/>
      <c r="E47" s="37" t="s">
        <v>597</v>
      </c>
      <c r="F47" s="43"/>
      <c r="G47" s="43"/>
      <c r="H47" s="43"/>
      <c r="I47" s="43"/>
      <c r="J47" s="44"/>
    </row>
    <row r="48" ht="30">
      <c r="A48" s="35" t="s">
        <v>56</v>
      </c>
      <c r="B48" s="42"/>
      <c r="C48" s="43"/>
      <c r="D48" s="43"/>
      <c r="E48" s="45" t="s">
        <v>664</v>
      </c>
      <c r="F48" s="43"/>
      <c r="G48" s="43"/>
      <c r="H48" s="43"/>
      <c r="I48" s="43"/>
      <c r="J48" s="44"/>
    </row>
    <row r="49" ht="390">
      <c r="A49" s="35" t="s">
        <v>58</v>
      </c>
      <c r="B49" s="42"/>
      <c r="C49" s="43"/>
      <c r="D49" s="43"/>
      <c r="E49" s="37" t="s">
        <v>200</v>
      </c>
      <c r="F49" s="43"/>
      <c r="G49" s="43"/>
      <c r="H49" s="43"/>
      <c r="I49" s="43"/>
      <c r="J49" s="44"/>
    </row>
    <row r="50">
      <c r="A50" s="35" t="s">
        <v>48</v>
      </c>
      <c r="B50" s="35">
        <v>11</v>
      </c>
      <c r="C50" s="36" t="s">
        <v>500</v>
      </c>
      <c r="D50" s="35" t="s">
        <v>61</v>
      </c>
      <c r="E50" s="37" t="s">
        <v>501</v>
      </c>
      <c r="F50" s="38" t="s">
        <v>142</v>
      </c>
      <c r="G50" s="39">
        <v>312.34300000000002</v>
      </c>
      <c r="H50" s="40">
        <v>0</v>
      </c>
      <c r="I50" s="40">
        <f>ROUND(G50*H50,P4)</f>
        <v>0</v>
      </c>
      <c r="J50" s="38" t="s">
        <v>63</v>
      </c>
      <c r="O50" s="41">
        <f>I50*0.21</f>
        <v>0</v>
      </c>
      <c r="P50">
        <v>3</v>
      </c>
    </row>
    <row r="51" ht="60">
      <c r="A51" s="35" t="s">
        <v>54</v>
      </c>
      <c r="B51" s="42"/>
      <c r="C51" s="43"/>
      <c r="D51" s="43"/>
      <c r="E51" s="37" t="s">
        <v>665</v>
      </c>
      <c r="F51" s="43"/>
      <c r="G51" s="43"/>
      <c r="H51" s="43"/>
      <c r="I51" s="43"/>
      <c r="J51" s="44"/>
    </row>
    <row r="52" ht="165">
      <c r="A52" s="35" t="s">
        <v>56</v>
      </c>
      <c r="B52" s="42"/>
      <c r="C52" s="43"/>
      <c r="D52" s="43"/>
      <c r="E52" s="45" t="s">
        <v>666</v>
      </c>
      <c r="F52" s="43"/>
      <c r="G52" s="43"/>
      <c r="H52" s="43"/>
      <c r="I52" s="43"/>
      <c r="J52" s="44"/>
    </row>
    <row r="53" ht="405">
      <c r="A53" s="35" t="s">
        <v>58</v>
      </c>
      <c r="B53" s="42"/>
      <c r="C53" s="43"/>
      <c r="D53" s="43"/>
      <c r="E53" s="37" t="s">
        <v>504</v>
      </c>
      <c r="F53" s="43"/>
      <c r="G53" s="43"/>
      <c r="H53" s="43"/>
      <c r="I53" s="43"/>
      <c r="J53" s="44"/>
    </row>
    <row r="54">
      <c r="A54" s="35" t="s">
        <v>48</v>
      </c>
      <c r="B54" s="35">
        <v>12</v>
      </c>
      <c r="C54" s="36" t="s">
        <v>603</v>
      </c>
      <c r="D54" s="35" t="s">
        <v>66</v>
      </c>
      <c r="E54" s="37" t="s">
        <v>604</v>
      </c>
      <c r="F54" s="38" t="s">
        <v>142</v>
      </c>
      <c r="G54" s="39">
        <v>312.34300000000002</v>
      </c>
      <c r="H54" s="40">
        <v>0</v>
      </c>
      <c r="I54" s="40">
        <f>ROUND(G54*H54,P4)</f>
        <v>0</v>
      </c>
      <c r="J54" s="38" t="s">
        <v>63</v>
      </c>
      <c r="O54" s="41">
        <f>I54*0.21</f>
        <v>0</v>
      </c>
      <c r="P54">
        <v>3</v>
      </c>
    </row>
    <row r="55" ht="60">
      <c r="A55" s="35" t="s">
        <v>54</v>
      </c>
      <c r="B55" s="42"/>
      <c r="C55" s="43"/>
      <c r="D55" s="43"/>
      <c r="E55" s="37" t="s">
        <v>667</v>
      </c>
      <c r="F55" s="43"/>
      <c r="G55" s="43"/>
      <c r="H55" s="43"/>
      <c r="I55" s="43"/>
      <c r="J55" s="44"/>
    </row>
    <row r="56" ht="165">
      <c r="A56" s="35" t="s">
        <v>56</v>
      </c>
      <c r="B56" s="42"/>
      <c r="C56" s="43"/>
      <c r="D56" s="43"/>
      <c r="E56" s="45" t="s">
        <v>666</v>
      </c>
      <c r="F56" s="43"/>
      <c r="G56" s="43"/>
      <c r="H56" s="43"/>
      <c r="I56" s="43"/>
      <c r="J56" s="44"/>
    </row>
    <row r="57" ht="405">
      <c r="A57" s="35" t="s">
        <v>58</v>
      </c>
      <c r="B57" s="42"/>
      <c r="C57" s="43"/>
      <c r="D57" s="43"/>
      <c r="E57" s="37" t="s">
        <v>607</v>
      </c>
      <c r="F57" s="43"/>
      <c r="G57" s="43"/>
      <c r="H57" s="43"/>
      <c r="I57" s="43"/>
      <c r="J57" s="44"/>
    </row>
    <row r="58">
      <c r="A58" s="35" t="s">
        <v>48</v>
      </c>
      <c r="B58" s="35">
        <v>13</v>
      </c>
      <c r="C58" s="36" t="s">
        <v>208</v>
      </c>
      <c r="D58" s="35" t="s">
        <v>50</v>
      </c>
      <c r="E58" s="37" t="s">
        <v>209</v>
      </c>
      <c r="F58" s="38" t="s">
        <v>142</v>
      </c>
      <c r="G58" s="39">
        <v>624.68600000000004</v>
      </c>
      <c r="H58" s="40">
        <v>0</v>
      </c>
      <c r="I58" s="40">
        <f>ROUND(G58*H58,P4)</f>
        <v>0</v>
      </c>
      <c r="J58" s="38" t="s">
        <v>63</v>
      </c>
      <c r="O58" s="41">
        <f>I58*0.21</f>
        <v>0</v>
      </c>
      <c r="P58">
        <v>3</v>
      </c>
    </row>
    <row r="59">
      <c r="A59" s="35" t="s">
        <v>54</v>
      </c>
      <c r="B59" s="42"/>
      <c r="C59" s="43"/>
      <c r="D59" s="43"/>
      <c r="E59" s="37" t="s">
        <v>210</v>
      </c>
      <c r="F59" s="43"/>
      <c r="G59" s="43"/>
      <c r="H59" s="43"/>
      <c r="I59" s="43"/>
      <c r="J59" s="44"/>
    </row>
    <row r="60" ht="45">
      <c r="A60" s="35" t="s">
        <v>56</v>
      </c>
      <c r="B60" s="42"/>
      <c r="C60" s="43"/>
      <c r="D60" s="43"/>
      <c r="E60" s="45" t="s">
        <v>668</v>
      </c>
      <c r="F60" s="43"/>
      <c r="G60" s="43"/>
      <c r="H60" s="43"/>
      <c r="I60" s="43"/>
      <c r="J60" s="44"/>
    </row>
    <row r="61" ht="240">
      <c r="A61" s="35" t="s">
        <v>58</v>
      </c>
      <c r="B61" s="42"/>
      <c r="C61" s="43"/>
      <c r="D61" s="43"/>
      <c r="E61" s="37" t="s">
        <v>212</v>
      </c>
      <c r="F61" s="43"/>
      <c r="G61" s="43"/>
      <c r="H61" s="43"/>
      <c r="I61" s="43"/>
      <c r="J61" s="44"/>
    </row>
    <row r="62">
      <c r="A62" s="35" t="s">
        <v>48</v>
      </c>
      <c r="B62" s="35">
        <v>14</v>
      </c>
      <c r="C62" s="36" t="s">
        <v>510</v>
      </c>
      <c r="D62" s="35" t="s">
        <v>50</v>
      </c>
      <c r="E62" s="37" t="s">
        <v>511</v>
      </c>
      <c r="F62" s="38" t="s">
        <v>142</v>
      </c>
      <c r="G62" s="39">
        <v>386.45499999999998</v>
      </c>
      <c r="H62" s="40">
        <v>0</v>
      </c>
      <c r="I62" s="40">
        <f>ROUND(G62*H62,P4)</f>
        <v>0</v>
      </c>
      <c r="J62" s="38" t="s">
        <v>63</v>
      </c>
      <c r="O62" s="41">
        <f>I62*0.21</f>
        <v>0</v>
      </c>
      <c r="P62">
        <v>3</v>
      </c>
    </row>
    <row r="63" ht="30">
      <c r="A63" s="35" t="s">
        <v>54</v>
      </c>
      <c r="B63" s="42"/>
      <c r="C63" s="43"/>
      <c r="D63" s="43"/>
      <c r="E63" s="37" t="s">
        <v>669</v>
      </c>
      <c r="F63" s="43"/>
      <c r="G63" s="43"/>
      <c r="H63" s="43"/>
      <c r="I63" s="43"/>
      <c r="J63" s="44"/>
    </row>
    <row r="64" ht="135">
      <c r="A64" s="35" t="s">
        <v>56</v>
      </c>
      <c r="B64" s="42"/>
      <c r="C64" s="43"/>
      <c r="D64" s="43"/>
      <c r="E64" s="45" t="s">
        <v>670</v>
      </c>
      <c r="F64" s="43"/>
      <c r="G64" s="43"/>
      <c r="H64" s="43"/>
      <c r="I64" s="43"/>
      <c r="J64" s="44"/>
    </row>
    <row r="65" ht="300">
      <c r="A65" s="35" t="s">
        <v>58</v>
      </c>
      <c r="B65" s="42"/>
      <c r="C65" s="43"/>
      <c r="D65" s="43"/>
      <c r="E65" s="37" t="s">
        <v>514</v>
      </c>
      <c r="F65" s="43"/>
      <c r="G65" s="43"/>
      <c r="H65" s="43"/>
      <c r="I65" s="43"/>
      <c r="J65" s="44"/>
    </row>
    <row r="66">
      <c r="A66" s="35" t="s">
        <v>48</v>
      </c>
      <c r="B66" s="35">
        <v>15</v>
      </c>
      <c r="C66" s="36" t="s">
        <v>611</v>
      </c>
      <c r="D66" s="35" t="s">
        <v>50</v>
      </c>
      <c r="E66" s="37" t="s">
        <v>612</v>
      </c>
      <c r="F66" s="38" t="s">
        <v>142</v>
      </c>
      <c r="G66" s="39">
        <v>146.25</v>
      </c>
      <c r="H66" s="40">
        <v>0</v>
      </c>
      <c r="I66" s="40">
        <f>ROUND(G66*H66,P4)</f>
        <v>0</v>
      </c>
      <c r="J66" s="38" t="s">
        <v>63</v>
      </c>
      <c r="O66" s="41">
        <f>I66*0.21</f>
        <v>0</v>
      </c>
      <c r="P66">
        <v>3</v>
      </c>
    </row>
    <row r="67" ht="30">
      <c r="A67" s="35" t="s">
        <v>54</v>
      </c>
      <c r="B67" s="42"/>
      <c r="C67" s="43"/>
      <c r="D67" s="43"/>
      <c r="E67" s="37" t="s">
        <v>671</v>
      </c>
      <c r="F67" s="43"/>
      <c r="G67" s="43"/>
      <c r="H67" s="43"/>
      <c r="I67" s="43"/>
      <c r="J67" s="44"/>
    </row>
    <row r="68" ht="75">
      <c r="A68" s="35" t="s">
        <v>56</v>
      </c>
      <c r="B68" s="42"/>
      <c r="C68" s="43"/>
      <c r="D68" s="43"/>
      <c r="E68" s="45" t="s">
        <v>672</v>
      </c>
      <c r="F68" s="43"/>
      <c r="G68" s="43"/>
      <c r="H68" s="43"/>
      <c r="I68" s="43"/>
      <c r="J68" s="44"/>
    </row>
    <row r="69" ht="390">
      <c r="A69" s="35" t="s">
        <v>58</v>
      </c>
      <c r="B69" s="42"/>
      <c r="C69" s="43"/>
      <c r="D69" s="43"/>
      <c r="E69" s="37" t="s">
        <v>615</v>
      </c>
      <c r="F69" s="43"/>
      <c r="G69" s="43"/>
      <c r="H69" s="43"/>
      <c r="I69" s="43"/>
      <c r="J69" s="44"/>
    </row>
    <row r="70">
      <c r="A70" s="29" t="s">
        <v>45</v>
      </c>
      <c r="B70" s="30"/>
      <c r="C70" s="31" t="s">
        <v>66</v>
      </c>
      <c r="D70" s="32"/>
      <c r="E70" s="29" t="s">
        <v>250</v>
      </c>
      <c r="F70" s="32"/>
      <c r="G70" s="32"/>
      <c r="H70" s="32"/>
      <c r="I70" s="33">
        <f>SUMIFS(I71:I74,A71:A74,"P")</f>
        <v>0</v>
      </c>
      <c r="J70" s="34"/>
    </row>
    <row r="71">
      <c r="A71" s="35" t="s">
        <v>48</v>
      </c>
      <c r="B71" s="35">
        <v>16</v>
      </c>
      <c r="C71" s="36" t="s">
        <v>673</v>
      </c>
      <c r="D71" s="35" t="s">
        <v>50</v>
      </c>
      <c r="E71" s="37" t="s">
        <v>674</v>
      </c>
      <c r="F71" s="38" t="s">
        <v>168</v>
      </c>
      <c r="G71" s="39">
        <v>303.19999999999999</v>
      </c>
      <c r="H71" s="40">
        <v>0</v>
      </c>
      <c r="I71" s="40">
        <f>ROUND(G71*H71,P4)</f>
        <v>0</v>
      </c>
      <c r="J71" s="38" t="s">
        <v>63</v>
      </c>
      <c r="O71" s="41">
        <f>I71*0.21</f>
        <v>0</v>
      </c>
      <c r="P71">
        <v>3</v>
      </c>
    </row>
    <row r="72" ht="30">
      <c r="A72" s="35" t="s">
        <v>54</v>
      </c>
      <c r="B72" s="42"/>
      <c r="C72" s="43"/>
      <c r="D72" s="43"/>
      <c r="E72" s="37" t="s">
        <v>675</v>
      </c>
      <c r="F72" s="43"/>
      <c r="G72" s="43"/>
      <c r="H72" s="43"/>
      <c r="I72" s="43"/>
      <c r="J72" s="44"/>
    </row>
    <row r="73" ht="75">
      <c r="A73" s="35" t="s">
        <v>56</v>
      </c>
      <c r="B73" s="42"/>
      <c r="C73" s="43"/>
      <c r="D73" s="43"/>
      <c r="E73" s="45" t="s">
        <v>676</v>
      </c>
      <c r="F73" s="43"/>
      <c r="G73" s="43"/>
      <c r="H73" s="43"/>
      <c r="I73" s="43"/>
      <c r="J73" s="44"/>
    </row>
    <row r="74" ht="195">
      <c r="A74" s="35" t="s">
        <v>58</v>
      </c>
      <c r="B74" s="42"/>
      <c r="C74" s="43"/>
      <c r="D74" s="43"/>
      <c r="E74" s="37" t="s">
        <v>677</v>
      </c>
      <c r="F74" s="43"/>
      <c r="G74" s="43"/>
      <c r="H74" s="43"/>
      <c r="I74" s="43"/>
      <c r="J74" s="44"/>
    </row>
    <row r="75">
      <c r="A75" s="29" t="s">
        <v>45</v>
      </c>
      <c r="B75" s="30"/>
      <c r="C75" s="31" t="s">
        <v>128</v>
      </c>
      <c r="D75" s="32"/>
      <c r="E75" s="29" t="s">
        <v>256</v>
      </c>
      <c r="F75" s="32"/>
      <c r="G75" s="32"/>
      <c r="H75" s="32"/>
      <c r="I75" s="33">
        <f>SUMIFS(I76:I83,A76:A83,"P")</f>
        <v>0</v>
      </c>
      <c r="J75" s="34"/>
    </row>
    <row r="76">
      <c r="A76" s="35" t="s">
        <v>48</v>
      </c>
      <c r="B76" s="35">
        <v>17</v>
      </c>
      <c r="C76" s="36" t="s">
        <v>678</v>
      </c>
      <c r="D76" s="35" t="s">
        <v>50</v>
      </c>
      <c r="E76" s="37" t="s">
        <v>679</v>
      </c>
      <c r="F76" s="38" t="s">
        <v>142</v>
      </c>
      <c r="G76" s="39">
        <v>0.10000000000000001</v>
      </c>
      <c r="H76" s="40">
        <v>0</v>
      </c>
      <c r="I76" s="40">
        <f>ROUND(G76*H76,P4)</f>
        <v>0</v>
      </c>
      <c r="J76" s="38" t="s">
        <v>63</v>
      </c>
      <c r="O76" s="41">
        <f>I76*0.21</f>
        <v>0</v>
      </c>
      <c r="P76">
        <v>3</v>
      </c>
    </row>
    <row r="77">
      <c r="A77" s="35" t="s">
        <v>54</v>
      </c>
      <c r="B77" s="42"/>
      <c r="C77" s="43"/>
      <c r="D77" s="43"/>
      <c r="E77" s="37" t="s">
        <v>680</v>
      </c>
      <c r="F77" s="43"/>
      <c r="G77" s="43"/>
      <c r="H77" s="43"/>
      <c r="I77" s="43"/>
      <c r="J77" s="44"/>
    </row>
    <row r="78" ht="45">
      <c r="A78" s="35" t="s">
        <v>56</v>
      </c>
      <c r="B78" s="42"/>
      <c r="C78" s="43"/>
      <c r="D78" s="43"/>
      <c r="E78" s="45" t="s">
        <v>681</v>
      </c>
      <c r="F78" s="43"/>
      <c r="G78" s="43"/>
      <c r="H78" s="43"/>
      <c r="I78" s="43"/>
      <c r="J78" s="44"/>
    </row>
    <row r="79" ht="409.5">
      <c r="A79" s="35" t="s">
        <v>58</v>
      </c>
      <c r="B79" s="42"/>
      <c r="C79" s="43"/>
      <c r="D79" s="43"/>
      <c r="E79" s="37" t="s">
        <v>261</v>
      </c>
      <c r="F79" s="43"/>
      <c r="G79" s="43"/>
      <c r="H79" s="43"/>
      <c r="I79" s="43"/>
      <c r="J79" s="44"/>
    </row>
    <row r="80">
      <c r="A80" s="35" t="s">
        <v>48</v>
      </c>
      <c r="B80" s="35">
        <v>18</v>
      </c>
      <c r="C80" s="36" t="s">
        <v>616</v>
      </c>
      <c r="D80" s="35" t="s">
        <v>50</v>
      </c>
      <c r="E80" s="37" t="s">
        <v>617</v>
      </c>
      <c r="F80" s="38" t="s">
        <v>142</v>
      </c>
      <c r="G80" s="39">
        <v>29.620000000000001</v>
      </c>
      <c r="H80" s="40">
        <v>0</v>
      </c>
      <c r="I80" s="40">
        <f>ROUND(G80*H80,P4)</f>
        <v>0</v>
      </c>
      <c r="J80" s="38" t="s">
        <v>63</v>
      </c>
      <c r="O80" s="41">
        <f>I80*0.21</f>
        <v>0</v>
      </c>
      <c r="P80">
        <v>3</v>
      </c>
    </row>
    <row r="81" ht="30">
      <c r="A81" s="35" t="s">
        <v>54</v>
      </c>
      <c r="B81" s="42"/>
      <c r="C81" s="43"/>
      <c r="D81" s="43"/>
      <c r="E81" s="37" t="s">
        <v>682</v>
      </c>
      <c r="F81" s="43"/>
      <c r="G81" s="43"/>
      <c r="H81" s="43"/>
      <c r="I81" s="43"/>
      <c r="J81" s="44"/>
    </row>
    <row r="82" ht="75">
      <c r="A82" s="35" t="s">
        <v>56</v>
      </c>
      <c r="B82" s="42"/>
      <c r="C82" s="43"/>
      <c r="D82" s="43"/>
      <c r="E82" s="45" t="s">
        <v>683</v>
      </c>
      <c r="F82" s="43"/>
      <c r="G82" s="43"/>
      <c r="H82" s="43"/>
      <c r="I82" s="43"/>
      <c r="J82" s="44"/>
    </row>
    <row r="83" ht="60">
      <c r="A83" s="35" t="s">
        <v>58</v>
      </c>
      <c r="B83" s="42"/>
      <c r="C83" s="43"/>
      <c r="D83" s="43"/>
      <c r="E83" s="37" t="s">
        <v>620</v>
      </c>
      <c r="F83" s="43"/>
      <c r="G83" s="43"/>
      <c r="H83" s="43"/>
      <c r="I83" s="43"/>
      <c r="J83" s="44"/>
    </row>
    <row r="84">
      <c r="A84" s="29" t="s">
        <v>45</v>
      </c>
      <c r="B84" s="30"/>
      <c r="C84" s="31" t="s">
        <v>267</v>
      </c>
      <c r="D84" s="32"/>
      <c r="E84" s="29" t="s">
        <v>268</v>
      </c>
      <c r="F84" s="32"/>
      <c r="G84" s="32"/>
      <c r="H84" s="32"/>
      <c r="I84" s="33">
        <f>SUMIFS(I85:I96,A85:A96,"P")</f>
        <v>0</v>
      </c>
      <c r="J84" s="34"/>
    </row>
    <row r="85">
      <c r="A85" s="35" t="s">
        <v>48</v>
      </c>
      <c r="B85" s="35">
        <v>19</v>
      </c>
      <c r="C85" s="36" t="s">
        <v>269</v>
      </c>
      <c r="D85" s="35" t="s">
        <v>61</v>
      </c>
      <c r="E85" s="37" t="s">
        <v>270</v>
      </c>
      <c r="F85" s="38" t="s">
        <v>142</v>
      </c>
      <c r="G85" s="39">
        <v>60.18</v>
      </c>
      <c r="H85" s="40">
        <v>0</v>
      </c>
      <c r="I85" s="40">
        <f>ROUND(G85*H85,P4)</f>
        <v>0</v>
      </c>
      <c r="J85" s="38" t="s">
        <v>63</v>
      </c>
      <c r="O85" s="41">
        <f>I85*0.21</f>
        <v>0</v>
      </c>
      <c r="P85">
        <v>3</v>
      </c>
    </row>
    <row r="86" ht="30">
      <c r="A86" s="35" t="s">
        <v>54</v>
      </c>
      <c r="B86" s="42"/>
      <c r="C86" s="43"/>
      <c r="D86" s="43"/>
      <c r="E86" s="37" t="s">
        <v>684</v>
      </c>
      <c r="F86" s="43"/>
      <c r="G86" s="43"/>
      <c r="H86" s="43"/>
      <c r="I86" s="43"/>
      <c r="J86" s="44"/>
    </row>
    <row r="87" ht="105">
      <c r="A87" s="35" t="s">
        <v>56</v>
      </c>
      <c r="B87" s="42"/>
      <c r="C87" s="43"/>
      <c r="D87" s="43"/>
      <c r="E87" s="45" t="s">
        <v>685</v>
      </c>
      <c r="F87" s="43"/>
      <c r="G87" s="43"/>
      <c r="H87" s="43"/>
      <c r="I87" s="43"/>
      <c r="J87" s="44"/>
    </row>
    <row r="88" ht="60">
      <c r="A88" s="35" t="s">
        <v>58</v>
      </c>
      <c r="B88" s="42"/>
      <c r="C88" s="43"/>
      <c r="D88" s="43"/>
      <c r="E88" s="37" t="s">
        <v>273</v>
      </c>
      <c r="F88" s="43"/>
      <c r="G88" s="43"/>
      <c r="H88" s="43"/>
      <c r="I88" s="43"/>
      <c r="J88" s="44"/>
    </row>
    <row r="89">
      <c r="A89" s="35" t="s">
        <v>48</v>
      </c>
      <c r="B89" s="35">
        <v>20</v>
      </c>
      <c r="C89" s="36" t="s">
        <v>269</v>
      </c>
      <c r="D89" s="35" t="s">
        <v>66</v>
      </c>
      <c r="E89" s="37" t="s">
        <v>270</v>
      </c>
      <c r="F89" s="38" t="s">
        <v>142</v>
      </c>
      <c r="G89" s="39">
        <v>60.18</v>
      </c>
      <c r="H89" s="40">
        <v>0</v>
      </c>
      <c r="I89" s="40">
        <f>ROUND(G89*H89,P4)</f>
        <v>0</v>
      </c>
      <c r="J89" s="38" t="s">
        <v>63</v>
      </c>
      <c r="O89" s="41">
        <f>I89*0.21</f>
        <v>0</v>
      </c>
      <c r="P89">
        <v>3</v>
      </c>
    </row>
    <row r="90" ht="30">
      <c r="A90" s="35" t="s">
        <v>54</v>
      </c>
      <c r="B90" s="42"/>
      <c r="C90" s="43"/>
      <c r="D90" s="43"/>
      <c r="E90" s="37" t="s">
        <v>686</v>
      </c>
      <c r="F90" s="43"/>
      <c r="G90" s="43"/>
      <c r="H90" s="43"/>
      <c r="I90" s="43"/>
      <c r="J90" s="44"/>
    </row>
    <row r="91" ht="105">
      <c r="A91" s="35" t="s">
        <v>56</v>
      </c>
      <c r="B91" s="42"/>
      <c r="C91" s="43"/>
      <c r="D91" s="43"/>
      <c r="E91" s="45" t="s">
        <v>685</v>
      </c>
      <c r="F91" s="43"/>
      <c r="G91" s="43"/>
      <c r="H91" s="43"/>
      <c r="I91" s="43"/>
      <c r="J91" s="44"/>
    </row>
    <row r="92" ht="60">
      <c r="A92" s="35" t="s">
        <v>58</v>
      </c>
      <c r="B92" s="42"/>
      <c r="C92" s="43"/>
      <c r="D92" s="43"/>
      <c r="E92" s="37" t="s">
        <v>273</v>
      </c>
      <c r="F92" s="43"/>
      <c r="G92" s="43"/>
      <c r="H92" s="43"/>
      <c r="I92" s="43"/>
      <c r="J92" s="44"/>
    </row>
    <row r="93">
      <c r="A93" s="35" t="s">
        <v>48</v>
      </c>
      <c r="B93" s="35">
        <v>21</v>
      </c>
      <c r="C93" s="36" t="s">
        <v>314</v>
      </c>
      <c r="D93" s="35" t="s">
        <v>50</v>
      </c>
      <c r="E93" s="37" t="s">
        <v>315</v>
      </c>
      <c r="F93" s="38" t="s">
        <v>116</v>
      </c>
      <c r="G93" s="39">
        <v>401.19999999999999</v>
      </c>
      <c r="H93" s="40">
        <v>0</v>
      </c>
      <c r="I93" s="40">
        <f>ROUND(G93*H93,P4)</f>
        <v>0</v>
      </c>
      <c r="J93" s="38" t="s">
        <v>63</v>
      </c>
      <c r="O93" s="41">
        <f>I93*0.21</f>
        <v>0</v>
      </c>
      <c r="P93">
        <v>3</v>
      </c>
    </row>
    <row r="94" ht="30">
      <c r="A94" s="35" t="s">
        <v>54</v>
      </c>
      <c r="B94" s="42"/>
      <c r="C94" s="43"/>
      <c r="D94" s="43"/>
      <c r="E94" s="37" t="s">
        <v>687</v>
      </c>
      <c r="F94" s="43"/>
      <c r="G94" s="43"/>
      <c r="H94" s="43"/>
      <c r="I94" s="43"/>
      <c r="J94" s="44"/>
    </row>
    <row r="95" ht="105">
      <c r="A95" s="35" t="s">
        <v>56</v>
      </c>
      <c r="B95" s="42"/>
      <c r="C95" s="43"/>
      <c r="D95" s="43"/>
      <c r="E95" s="45" t="s">
        <v>688</v>
      </c>
      <c r="F95" s="43"/>
      <c r="G95" s="43"/>
      <c r="H95" s="43"/>
      <c r="I95" s="43"/>
      <c r="J95" s="44"/>
    </row>
    <row r="96" ht="165">
      <c r="A96" s="35" t="s">
        <v>58</v>
      </c>
      <c r="B96" s="42"/>
      <c r="C96" s="43"/>
      <c r="D96" s="43"/>
      <c r="E96" s="37" t="s">
        <v>304</v>
      </c>
      <c r="F96" s="43"/>
      <c r="G96" s="43"/>
      <c r="H96" s="43"/>
      <c r="I96" s="43"/>
      <c r="J96" s="44"/>
    </row>
    <row r="97">
      <c r="A97" s="29" t="s">
        <v>45</v>
      </c>
      <c r="B97" s="30"/>
      <c r="C97" s="31" t="s">
        <v>334</v>
      </c>
      <c r="D97" s="32"/>
      <c r="E97" s="29" t="s">
        <v>335</v>
      </c>
      <c r="F97" s="32"/>
      <c r="G97" s="32"/>
      <c r="H97" s="32"/>
      <c r="I97" s="33">
        <f>SUMIFS(I98:I157,A98:A157,"P")</f>
        <v>0</v>
      </c>
      <c r="J97" s="34"/>
    </row>
    <row r="98">
      <c r="A98" s="35" t="s">
        <v>48</v>
      </c>
      <c r="B98" s="35">
        <v>22</v>
      </c>
      <c r="C98" s="36" t="s">
        <v>626</v>
      </c>
      <c r="D98" s="35" t="s">
        <v>50</v>
      </c>
      <c r="E98" s="37" t="s">
        <v>627</v>
      </c>
      <c r="F98" s="38" t="s">
        <v>168</v>
      </c>
      <c r="G98" s="39">
        <v>53.600000000000001</v>
      </c>
      <c r="H98" s="40">
        <v>0</v>
      </c>
      <c r="I98" s="40">
        <f>ROUND(G98*H98,P4)</f>
        <v>0</v>
      </c>
      <c r="J98" s="38" t="s">
        <v>63</v>
      </c>
      <c r="O98" s="41">
        <f>I98*0.21</f>
        <v>0</v>
      </c>
      <c r="P98">
        <v>3</v>
      </c>
    </row>
    <row r="99" ht="75">
      <c r="A99" s="35" t="s">
        <v>54</v>
      </c>
      <c r="B99" s="42"/>
      <c r="C99" s="43"/>
      <c r="D99" s="43"/>
      <c r="E99" s="37" t="s">
        <v>689</v>
      </c>
      <c r="F99" s="43"/>
      <c r="G99" s="43"/>
      <c r="H99" s="43"/>
      <c r="I99" s="43"/>
      <c r="J99" s="44"/>
    </row>
    <row r="100" ht="30">
      <c r="A100" s="35" t="s">
        <v>56</v>
      </c>
      <c r="B100" s="42"/>
      <c r="C100" s="43"/>
      <c r="D100" s="43"/>
      <c r="E100" s="45" t="s">
        <v>690</v>
      </c>
      <c r="F100" s="43"/>
      <c r="G100" s="43"/>
      <c r="H100" s="43"/>
      <c r="I100" s="43"/>
      <c r="J100" s="44"/>
    </row>
    <row r="101" ht="330">
      <c r="A101" s="35" t="s">
        <v>58</v>
      </c>
      <c r="B101" s="42"/>
      <c r="C101" s="43"/>
      <c r="D101" s="43"/>
      <c r="E101" s="37" t="s">
        <v>630</v>
      </c>
      <c r="F101" s="43"/>
      <c r="G101" s="43"/>
      <c r="H101" s="43"/>
      <c r="I101" s="43"/>
      <c r="J101" s="44"/>
    </row>
    <row r="102">
      <c r="A102" s="35" t="s">
        <v>48</v>
      </c>
      <c r="B102" s="35">
        <v>23</v>
      </c>
      <c r="C102" s="36" t="s">
        <v>691</v>
      </c>
      <c r="D102" s="35" t="s">
        <v>50</v>
      </c>
      <c r="E102" s="37" t="s">
        <v>692</v>
      </c>
      <c r="F102" s="38" t="s">
        <v>168</v>
      </c>
      <c r="G102" s="39">
        <v>249.59999999999999</v>
      </c>
      <c r="H102" s="40">
        <v>0</v>
      </c>
      <c r="I102" s="40">
        <f>ROUND(G102*H102,P4)</f>
        <v>0</v>
      </c>
      <c r="J102" s="38" t="s">
        <v>63</v>
      </c>
      <c r="O102" s="41">
        <f>I102*0.21</f>
        <v>0</v>
      </c>
      <c r="P102">
        <v>3</v>
      </c>
    </row>
    <row r="103" ht="30">
      <c r="A103" s="35" t="s">
        <v>54</v>
      </c>
      <c r="B103" s="42"/>
      <c r="C103" s="43"/>
      <c r="D103" s="43"/>
      <c r="E103" s="37" t="s">
        <v>693</v>
      </c>
      <c r="F103" s="43"/>
      <c r="G103" s="43"/>
      <c r="H103" s="43"/>
      <c r="I103" s="43"/>
      <c r="J103" s="44"/>
    </row>
    <row r="104" ht="60">
      <c r="A104" s="35" t="s">
        <v>56</v>
      </c>
      <c r="B104" s="42"/>
      <c r="C104" s="43"/>
      <c r="D104" s="43"/>
      <c r="E104" s="45" t="s">
        <v>694</v>
      </c>
      <c r="F104" s="43"/>
      <c r="G104" s="43"/>
      <c r="H104" s="43"/>
      <c r="I104" s="43"/>
      <c r="J104" s="44"/>
    </row>
    <row r="105" ht="330">
      <c r="A105" s="35" t="s">
        <v>58</v>
      </c>
      <c r="B105" s="42"/>
      <c r="C105" s="43"/>
      <c r="D105" s="43"/>
      <c r="E105" s="37" t="s">
        <v>630</v>
      </c>
      <c r="F105" s="43"/>
      <c r="G105" s="43"/>
      <c r="H105" s="43"/>
      <c r="I105" s="43"/>
      <c r="J105" s="44"/>
    </row>
    <row r="106">
      <c r="A106" s="35" t="s">
        <v>48</v>
      </c>
      <c r="B106" s="35">
        <v>24</v>
      </c>
      <c r="C106" s="36" t="s">
        <v>695</v>
      </c>
      <c r="D106" s="35" t="s">
        <v>50</v>
      </c>
      <c r="E106" s="37" t="s">
        <v>696</v>
      </c>
      <c r="F106" s="38" t="s">
        <v>102</v>
      </c>
      <c r="G106" s="39">
        <v>10</v>
      </c>
      <c r="H106" s="40">
        <v>0</v>
      </c>
      <c r="I106" s="40">
        <f>ROUND(G106*H106,P4)</f>
        <v>0</v>
      </c>
      <c r="J106" s="38" t="s">
        <v>53</v>
      </c>
      <c r="O106" s="41">
        <f>I106*0.21</f>
        <v>0</v>
      </c>
      <c r="P106">
        <v>3</v>
      </c>
    </row>
    <row r="107">
      <c r="A107" s="35" t="s">
        <v>54</v>
      </c>
      <c r="B107" s="42"/>
      <c r="C107" s="43"/>
      <c r="D107" s="43"/>
      <c r="E107" s="37" t="s">
        <v>697</v>
      </c>
      <c r="F107" s="43"/>
      <c r="G107" s="43"/>
      <c r="H107" s="43"/>
      <c r="I107" s="43"/>
      <c r="J107" s="44"/>
    </row>
    <row r="108" ht="30">
      <c r="A108" s="35" t="s">
        <v>56</v>
      </c>
      <c r="B108" s="42"/>
      <c r="C108" s="43"/>
      <c r="D108" s="43"/>
      <c r="E108" s="45" t="s">
        <v>698</v>
      </c>
      <c r="F108" s="43"/>
      <c r="G108" s="43"/>
      <c r="H108" s="43"/>
      <c r="I108" s="43"/>
      <c r="J108" s="44"/>
    </row>
    <row r="109" ht="45">
      <c r="A109" s="35" t="s">
        <v>58</v>
      </c>
      <c r="B109" s="42"/>
      <c r="C109" s="43"/>
      <c r="D109" s="43"/>
      <c r="E109" s="37" t="s">
        <v>699</v>
      </c>
      <c r="F109" s="43"/>
      <c r="G109" s="43"/>
      <c r="H109" s="43"/>
      <c r="I109" s="43"/>
      <c r="J109" s="44"/>
    </row>
    <row r="110">
      <c r="A110" s="35" t="s">
        <v>48</v>
      </c>
      <c r="B110" s="35">
        <v>25</v>
      </c>
      <c r="C110" s="36" t="s">
        <v>700</v>
      </c>
      <c r="D110" s="35" t="s">
        <v>50</v>
      </c>
      <c r="E110" s="37" t="s">
        <v>701</v>
      </c>
      <c r="F110" s="38" t="s">
        <v>102</v>
      </c>
      <c r="G110" s="39">
        <v>11</v>
      </c>
      <c r="H110" s="40">
        <v>0</v>
      </c>
      <c r="I110" s="40">
        <f>ROUND(G110*H110,P4)</f>
        <v>0</v>
      </c>
      <c r="J110" s="38" t="s">
        <v>63</v>
      </c>
      <c r="O110" s="41">
        <f>I110*0.21</f>
        <v>0</v>
      </c>
      <c r="P110">
        <v>3</v>
      </c>
    </row>
    <row r="111" ht="45">
      <c r="A111" s="35" t="s">
        <v>54</v>
      </c>
      <c r="B111" s="42"/>
      <c r="C111" s="43"/>
      <c r="D111" s="43"/>
      <c r="E111" s="37" t="s">
        <v>702</v>
      </c>
      <c r="F111" s="43"/>
      <c r="G111" s="43"/>
      <c r="H111" s="43"/>
      <c r="I111" s="43"/>
      <c r="J111" s="44"/>
    </row>
    <row r="112" ht="30">
      <c r="A112" s="35" t="s">
        <v>56</v>
      </c>
      <c r="B112" s="42"/>
      <c r="C112" s="43"/>
      <c r="D112" s="43"/>
      <c r="E112" s="45" t="s">
        <v>522</v>
      </c>
      <c r="F112" s="43"/>
      <c r="G112" s="43"/>
      <c r="H112" s="43"/>
      <c r="I112" s="43"/>
      <c r="J112" s="44"/>
    </row>
    <row r="113" ht="345">
      <c r="A113" s="35" t="s">
        <v>58</v>
      </c>
      <c r="B113" s="42"/>
      <c r="C113" s="43"/>
      <c r="D113" s="43"/>
      <c r="E113" s="37" t="s">
        <v>703</v>
      </c>
      <c r="F113" s="43"/>
      <c r="G113" s="43"/>
      <c r="H113" s="43"/>
      <c r="I113" s="43"/>
      <c r="J113" s="44"/>
    </row>
    <row r="114">
      <c r="A114" s="35" t="s">
        <v>48</v>
      </c>
      <c r="B114" s="35">
        <v>26</v>
      </c>
      <c r="C114" s="36" t="s">
        <v>704</v>
      </c>
      <c r="D114" s="35" t="s">
        <v>50</v>
      </c>
      <c r="E114" s="37" t="s">
        <v>705</v>
      </c>
      <c r="F114" s="38" t="s">
        <v>102</v>
      </c>
      <c r="G114" s="39">
        <v>1</v>
      </c>
      <c r="H114" s="40">
        <v>0</v>
      </c>
      <c r="I114" s="40">
        <f>ROUND(G114*H114,P4)</f>
        <v>0</v>
      </c>
      <c r="J114" s="38" t="s">
        <v>63</v>
      </c>
      <c r="O114" s="41">
        <f>I114*0.21</f>
        <v>0</v>
      </c>
      <c r="P114">
        <v>3</v>
      </c>
    </row>
    <row r="115">
      <c r="A115" s="35" t="s">
        <v>54</v>
      </c>
      <c r="B115" s="42"/>
      <c r="C115" s="43"/>
      <c r="D115" s="43"/>
      <c r="E115" s="37" t="s">
        <v>706</v>
      </c>
      <c r="F115" s="43"/>
      <c r="G115" s="43"/>
      <c r="H115" s="43"/>
      <c r="I115" s="43"/>
      <c r="J115" s="44"/>
    </row>
    <row r="116" ht="30">
      <c r="A116" s="35" t="s">
        <v>56</v>
      </c>
      <c r="B116" s="42"/>
      <c r="C116" s="43"/>
      <c r="D116" s="43"/>
      <c r="E116" s="45" t="s">
        <v>68</v>
      </c>
      <c r="F116" s="43"/>
      <c r="G116" s="43"/>
      <c r="H116" s="43"/>
      <c r="I116" s="43"/>
      <c r="J116" s="44"/>
    </row>
    <row r="117" ht="409.5">
      <c r="A117" s="35" t="s">
        <v>58</v>
      </c>
      <c r="B117" s="42"/>
      <c r="C117" s="43"/>
      <c r="D117" s="43"/>
      <c r="E117" s="37" t="s">
        <v>707</v>
      </c>
      <c r="F117" s="43"/>
      <c r="G117" s="43"/>
      <c r="H117" s="43"/>
      <c r="I117" s="43"/>
      <c r="J117" s="44"/>
    </row>
    <row r="118">
      <c r="A118" s="35" t="s">
        <v>48</v>
      </c>
      <c r="B118" s="35">
        <v>27</v>
      </c>
      <c r="C118" s="36" t="s">
        <v>631</v>
      </c>
      <c r="D118" s="35" t="s">
        <v>61</v>
      </c>
      <c r="E118" s="37" t="s">
        <v>632</v>
      </c>
      <c r="F118" s="38" t="s">
        <v>102</v>
      </c>
      <c r="G118" s="39">
        <v>16</v>
      </c>
      <c r="H118" s="40">
        <v>0</v>
      </c>
      <c r="I118" s="40">
        <f>ROUND(G118*H118,P4)</f>
        <v>0</v>
      </c>
      <c r="J118" s="38" t="s">
        <v>63</v>
      </c>
      <c r="O118" s="41">
        <f>I118*0.21</f>
        <v>0</v>
      </c>
      <c r="P118">
        <v>3</v>
      </c>
    </row>
    <row r="119" ht="30">
      <c r="A119" s="35" t="s">
        <v>54</v>
      </c>
      <c r="B119" s="42"/>
      <c r="C119" s="43"/>
      <c r="D119" s="43"/>
      <c r="E119" s="37" t="s">
        <v>708</v>
      </c>
      <c r="F119" s="43"/>
      <c r="G119" s="43"/>
      <c r="H119" s="43"/>
      <c r="I119" s="43"/>
      <c r="J119" s="44"/>
    </row>
    <row r="120" ht="30">
      <c r="A120" s="35" t="s">
        <v>56</v>
      </c>
      <c r="B120" s="42"/>
      <c r="C120" s="43"/>
      <c r="D120" s="43"/>
      <c r="E120" s="45" t="s">
        <v>709</v>
      </c>
      <c r="F120" s="43"/>
      <c r="G120" s="43"/>
      <c r="H120" s="43"/>
      <c r="I120" s="43"/>
      <c r="J120" s="44"/>
    </row>
    <row r="121" ht="90">
      <c r="A121" s="35" t="s">
        <v>58</v>
      </c>
      <c r="B121" s="42"/>
      <c r="C121" s="43"/>
      <c r="D121" s="43"/>
      <c r="E121" s="37" t="s">
        <v>635</v>
      </c>
      <c r="F121" s="43"/>
      <c r="G121" s="43"/>
      <c r="H121" s="43"/>
      <c r="I121" s="43"/>
      <c r="J121" s="44"/>
    </row>
    <row r="122">
      <c r="A122" s="35" t="s">
        <v>48</v>
      </c>
      <c r="B122" s="35">
        <v>28</v>
      </c>
      <c r="C122" s="36" t="s">
        <v>631</v>
      </c>
      <c r="D122" s="35" t="s">
        <v>66</v>
      </c>
      <c r="E122" s="37" t="s">
        <v>632</v>
      </c>
      <c r="F122" s="38" t="s">
        <v>102</v>
      </c>
      <c r="G122" s="39">
        <v>1</v>
      </c>
      <c r="H122" s="40">
        <v>0</v>
      </c>
      <c r="I122" s="40">
        <f>ROUND(G122*H122,P4)</f>
        <v>0</v>
      </c>
      <c r="J122" s="38" t="s">
        <v>63</v>
      </c>
      <c r="O122" s="41">
        <f>I122*0.21</f>
        <v>0</v>
      </c>
      <c r="P122">
        <v>3</v>
      </c>
    </row>
    <row r="123" ht="30">
      <c r="A123" s="35" t="s">
        <v>54</v>
      </c>
      <c r="B123" s="42"/>
      <c r="C123" s="43"/>
      <c r="D123" s="43"/>
      <c r="E123" s="37" t="s">
        <v>710</v>
      </c>
      <c r="F123" s="43"/>
      <c r="G123" s="43"/>
      <c r="H123" s="43"/>
      <c r="I123" s="43"/>
      <c r="J123" s="44"/>
    </row>
    <row r="124" ht="30">
      <c r="A124" s="35" t="s">
        <v>56</v>
      </c>
      <c r="B124" s="42"/>
      <c r="C124" s="43"/>
      <c r="D124" s="43"/>
      <c r="E124" s="45" t="s">
        <v>68</v>
      </c>
      <c r="F124" s="43"/>
      <c r="G124" s="43"/>
      <c r="H124" s="43"/>
      <c r="I124" s="43"/>
      <c r="J124" s="44"/>
    </row>
    <row r="125" ht="90">
      <c r="A125" s="35" t="s">
        <v>58</v>
      </c>
      <c r="B125" s="42"/>
      <c r="C125" s="43"/>
      <c r="D125" s="43"/>
      <c r="E125" s="37" t="s">
        <v>635</v>
      </c>
      <c r="F125" s="43"/>
      <c r="G125" s="43"/>
      <c r="H125" s="43"/>
      <c r="I125" s="43"/>
      <c r="J125" s="44"/>
    </row>
    <row r="126">
      <c r="A126" s="35" t="s">
        <v>48</v>
      </c>
      <c r="B126" s="35">
        <v>29</v>
      </c>
      <c r="C126" s="36" t="s">
        <v>631</v>
      </c>
      <c r="D126" s="35" t="s">
        <v>288</v>
      </c>
      <c r="E126" s="37" t="s">
        <v>632</v>
      </c>
      <c r="F126" s="38" t="s">
        <v>102</v>
      </c>
      <c r="G126" s="39">
        <v>1</v>
      </c>
      <c r="H126" s="40">
        <v>0</v>
      </c>
      <c r="I126" s="40">
        <f>ROUND(G126*H126,P4)</f>
        <v>0</v>
      </c>
      <c r="J126" s="38" t="s">
        <v>63</v>
      </c>
      <c r="O126" s="41">
        <f>I126*0.21</f>
        <v>0</v>
      </c>
      <c r="P126">
        <v>3</v>
      </c>
    </row>
    <row r="127" ht="30">
      <c r="A127" s="35" t="s">
        <v>54</v>
      </c>
      <c r="B127" s="42"/>
      <c r="C127" s="43"/>
      <c r="D127" s="43"/>
      <c r="E127" s="37" t="s">
        <v>711</v>
      </c>
      <c r="F127" s="43"/>
      <c r="G127" s="43"/>
      <c r="H127" s="43"/>
      <c r="I127" s="43"/>
      <c r="J127" s="44"/>
    </row>
    <row r="128" ht="30">
      <c r="A128" s="35" t="s">
        <v>56</v>
      </c>
      <c r="B128" s="42"/>
      <c r="C128" s="43"/>
      <c r="D128" s="43"/>
      <c r="E128" s="45" t="s">
        <v>68</v>
      </c>
      <c r="F128" s="43"/>
      <c r="G128" s="43"/>
      <c r="H128" s="43"/>
      <c r="I128" s="43"/>
      <c r="J128" s="44"/>
    </row>
    <row r="129" ht="90">
      <c r="A129" s="35" t="s">
        <v>58</v>
      </c>
      <c r="B129" s="42"/>
      <c r="C129" s="43"/>
      <c r="D129" s="43"/>
      <c r="E129" s="37" t="s">
        <v>635</v>
      </c>
      <c r="F129" s="43"/>
      <c r="G129" s="43"/>
      <c r="H129" s="43"/>
      <c r="I129" s="43"/>
      <c r="J129" s="44"/>
    </row>
    <row r="130">
      <c r="A130" s="35" t="s">
        <v>48</v>
      </c>
      <c r="B130" s="35">
        <v>30</v>
      </c>
      <c r="C130" s="36" t="s">
        <v>712</v>
      </c>
      <c r="D130" s="35" t="s">
        <v>50</v>
      </c>
      <c r="E130" s="37" t="s">
        <v>713</v>
      </c>
      <c r="F130" s="38" t="s">
        <v>102</v>
      </c>
      <c r="G130" s="39">
        <v>2</v>
      </c>
      <c r="H130" s="40">
        <v>0</v>
      </c>
      <c r="I130" s="40">
        <f>ROUND(G130*H130,P4)</f>
        <v>0</v>
      </c>
      <c r="J130" s="38" t="s">
        <v>63</v>
      </c>
      <c r="O130" s="41">
        <f>I130*0.21</f>
        <v>0</v>
      </c>
      <c r="P130">
        <v>3</v>
      </c>
    </row>
    <row r="131" ht="30">
      <c r="A131" s="35" t="s">
        <v>54</v>
      </c>
      <c r="B131" s="42"/>
      <c r="C131" s="43"/>
      <c r="D131" s="43"/>
      <c r="E131" s="37" t="s">
        <v>714</v>
      </c>
      <c r="F131" s="43"/>
      <c r="G131" s="43"/>
      <c r="H131" s="43"/>
      <c r="I131" s="43"/>
      <c r="J131" s="44"/>
    </row>
    <row r="132" ht="45">
      <c r="A132" s="35" t="s">
        <v>56</v>
      </c>
      <c r="B132" s="42"/>
      <c r="C132" s="43"/>
      <c r="D132" s="43"/>
      <c r="E132" s="45" t="s">
        <v>715</v>
      </c>
      <c r="F132" s="43"/>
      <c r="G132" s="43"/>
      <c r="H132" s="43"/>
      <c r="I132" s="43"/>
      <c r="J132" s="44"/>
    </row>
    <row r="133" ht="30">
      <c r="A133" s="35" t="s">
        <v>58</v>
      </c>
      <c r="B133" s="42"/>
      <c r="C133" s="43"/>
      <c r="D133" s="43"/>
      <c r="E133" s="37" t="s">
        <v>716</v>
      </c>
      <c r="F133" s="43"/>
      <c r="G133" s="43"/>
      <c r="H133" s="43"/>
      <c r="I133" s="43"/>
      <c r="J133" s="44"/>
    </row>
    <row r="134">
      <c r="A134" s="35" t="s">
        <v>48</v>
      </c>
      <c r="B134" s="35">
        <v>31</v>
      </c>
      <c r="C134" s="36" t="s">
        <v>636</v>
      </c>
      <c r="D134" s="35" t="s">
        <v>50</v>
      </c>
      <c r="E134" s="37" t="s">
        <v>637</v>
      </c>
      <c r="F134" s="38" t="s">
        <v>168</v>
      </c>
      <c r="G134" s="39">
        <v>303.19999999999999</v>
      </c>
      <c r="H134" s="40">
        <v>0</v>
      </c>
      <c r="I134" s="40">
        <f>ROUND(G134*H134,P4)</f>
        <v>0</v>
      </c>
      <c r="J134" s="38" t="s">
        <v>63</v>
      </c>
      <c r="O134" s="41">
        <f>I134*0.21</f>
        <v>0</v>
      </c>
      <c r="P134">
        <v>3</v>
      </c>
    </row>
    <row r="135" ht="30">
      <c r="A135" s="35" t="s">
        <v>54</v>
      </c>
      <c r="B135" s="42"/>
      <c r="C135" s="43"/>
      <c r="D135" s="43"/>
      <c r="E135" s="37" t="s">
        <v>717</v>
      </c>
      <c r="F135" s="43"/>
      <c r="G135" s="43"/>
      <c r="H135" s="43"/>
      <c r="I135" s="43"/>
      <c r="J135" s="44"/>
    </row>
    <row r="136" ht="75">
      <c r="A136" s="35" t="s">
        <v>56</v>
      </c>
      <c r="B136" s="42"/>
      <c r="C136" s="43"/>
      <c r="D136" s="43"/>
      <c r="E136" s="45" t="s">
        <v>718</v>
      </c>
      <c r="F136" s="43"/>
      <c r="G136" s="43"/>
      <c r="H136" s="43"/>
      <c r="I136" s="43"/>
      <c r="J136" s="44"/>
    </row>
    <row r="137" ht="45">
      <c r="A137" s="35" t="s">
        <v>58</v>
      </c>
      <c r="B137" s="42"/>
      <c r="C137" s="43"/>
      <c r="D137" s="43"/>
      <c r="E137" s="37" t="s">
        <v>640</v>
      </c>
      <c r="F137" s="43"/>
      <c r="G137" s="43"/>
      <c r="H137" s="43"/>
      <c r="I137" s="43"/>
      <c r="J137" s="44"/>
    </row>
    <row r="138">
      <c r="A138" s="35" t="s">
        <v>48</v>
      </c>
      <c r="B138" s="35">
        <v>32</v>
      </c>
      <c r="C138" s="36" t="s">
        <v>719</v>
      </c>
      <c r="D138" s="35"/>
      <c r="E138" s="37" t="s">
        <v>720</v>
      </c>
      <c r="F138" s="38" t="s">
        <v>102</v>
      </c>
      <c r="G138" s="39">
        <v>2</v>
      </c>
      <c r="H138" s="40">
        <v>0</v>
      </c>
      <c r="I138" s="40">
        <f>ROUND(G138*H138,P4)</f>
        <v>0</v>
      </c>
      <c r="J138" s="38" t="s">
        <v>53</v>
      </c>
      <c r="O138" s="41">
        <f>I138*0.21</f>
        <v>0</v>
      </c>
      <c r="P138">
        <v>3</v>
      </c>
    </row>
    <row r="139" ht="45">
      <c r="A139" s="35" t="s">
        <v>54</v>
      </c>
      <c r="B139" s="42"/>
      <c r="C139" s="43"/>
      <c r="D139" s="43"/>
      <c r="E139" s="37" t="s">
        <v>721</v>
      </c>
      <c r="F139" s="43"/>
      <c r="G139" s="43"/>
      <c r="H139" s="43"/>
      <c r="I139" s="43"/>
      <c r="J139" s="44"/>
    </row>
    <row r="140" ht="30">
      <c r="A140" s="35" t="s">
        <v>56</v>
      </c>
      <c r="B140" s="42"/>
      <c r="C140" s="43"/>
      <c r="D140" s="43"/>
      <c r="E140" s="45" t="s">
        <v>112</v>
      </c>
      <c r="F140" s="43"/>
      <c r="G140" s="43"/>
      <c r="H140" s="43"/>
      <c r="I140" s="43"/>
      <c r="J140" s="44"/>
    </row>
    <row r="141" ht="45">
      <c r="A141" s="35" t="s">
        <v>58</v>
      </c>
      <c r="B141" s="42"/>
      <c r="C141" s="43"/>
      <c r="D141" s="43"/>
      <c r="E141" s="37" t="s">
        <v>722</v>
      </c>
      <c r="F141" s="43"/>
      <c r="G141" s="43"/>
      <c r="H141" s="43"/>
      <c r="I141" s="43"/>
      <c r="J141" s="44"/>
    </row>
    <row r="142">
      <c r="A142" s="35" t="s">
        <v>48</v>
      </c>
      <c r="B142" s="35">
        <v>33</v>
      </c>
      <c r="C142" s="36" t="s">
        <v>723</v>
      </c>
      <c r="D142" s="35"/>
      <c r="E142" s="37" t="s">
        <v>724</v>
      </c>
      <c r="F142" s="38" t="s">
        <v>102</v>
      </c>
      <c r="G142" s="39">
        <v>1</v>
      </c>
      <c r="H142" s="40">
        <v>0</v>
      </c>
      <c r="I142" s="40">
        <f>ROUND(G142*H142,P4)</f>
        <v>0</v>
      </c>
      <c r="J142" s="38" t="s">
        <v>53</v>
      </c>
      <c r="O142" s="41">
        <f>I142*0.21</f>
        <v>0</v>
      </c>
      <c r="P142">
        <v>3</v>
      </c>
    </row>
    <row r="143" ht="45">
      <c r="A143" s="35" t="s">
        <v>54</v>
      </c>
      <c r="B143" s="42"/>
      <c r="C143" s="43"/>
      <c r="D143" s="43"/>
      <c r="E143" s="37" t="s">
        <v>725</v>
      </c>
      <c r="F143" s="43"/>
      <c r="G143" s="43"/>
      <c r="H143" s="43"/>
      <c r="I143" s="43"/>
      <c r="J143" s="44"/>
    </row>
    <row r="144" ht="30">
      <c r="A144" s="35" t="s">
        <v>56</v>
      </c>
      <c r="B144" s="42"/>
      <c r="C144" s="43"/>
      <c r="D144" s="43"/>
      <c r="E144" s="45" t="s">
        <v>68</v>
      </c>
      <c r="F144" s="43"/>
      <c r="G144" s="43"/>
      <c r="H144" s="43"/>
      <c r="I144" s="43"/>
      <c r="J144" s="44"/>
    </row>
    <row r="145" ht="45">
      <c r="A145" s="35" t="s">
        <v>58</v>
      </c>
      <c r="B145" s="42"/>
      <c r="C145" s="43"/>
      <c r="D145" s="43"/>
      <c r="E145" s="37" t="s">
        <v>722</v>
      </c>
      <c r="F145" s="43"/>
      <c r="G145" s="43"/>
      <c r="H145" s="43"/>
      <c r="I145" s="43"/>
      <c r="J145" s="44"/>
    </row>
    <row r="146">
      <c r="A146" s="35" t="s">
        <v>48</v>
      </c>
      <c r="B146" s="35">
        <v>34</v>
      </c>
      <c r="C146" s="36" t="s">
        <v>641</v>
      </c>
      <c r="D146" s="35" t="s">
        <v>50</v>
      </c>
      <c r="E146" s="37" t="s">
        <v>642</v>
      </c>
      <c r="F146" s="38" t="s">
        <v>168</v>
      </c>
      <c r="G146" s="39">
        <v>53.600000000000001</v>
      </c>
      <c r="H146" s="40">
        <v>0</v>
      </c>
      <c r="I146" s="40">
        <f>ROUND(G146*H146,P4)</f>
        <v>0</v>
      </c>
      <c r="J146" s="38" t="s">
        <v>63</v>
      </c>
      <c r="O146" s="41">
        <f>I146*0.21</f>
        <v>0</v>
      </c>
      <c r="P146">
        <v>3</v>
      </c>
    </row>
    <row r="147">
      <c r="A147" s="35" t="s">
        <v>54</v>
      </c>
      <c r="B147" s="42"/>
      <c r="C147" s="43"/>
      <c r="D147" s="43"/>
      <c r="E147" s="46" t="s">
        <v>50</v>
      </c>
      <c r="F147" s="43"/>
      <c r="G147" s="43"/>
      <c r="H147" s="43"/>
      <c r="I147" s="43"/>
      <c r="J147" s="44"/>
    </row>
    <row r="148" ht="30">
      <c r="A148" s="35" t="s">
        <v>56</v>
      </c>
      <c r="B148" s="42"/>
      <c r="C148" s="43"/>
      <c r="D148" s="43"/>
      <c r="E148" s="45" t="s">
        <v>726</v>
      </c>
      <c r="F148" s="43"/>
      <c r="G148" s="43"/>
      <c r="H148" s="43"/>
      <c r="I148" s="43"/>
      <c r="J148" s="44"/>
    </row>
    <row r="149" ht="75">
      <c r="A149" s="35" t="s">
        <v>58</v>
      </c>
      <c r="B149" s="42"/>
      <c r="C149" s="43"/>
      <c r="D149" s="43"/>
      <c r="E149" s="37" t="s">
        <v>643</v>
      </c>
      <c r="F149" s="43"/>
      <c r="G149" s="43"/>
      <c r="H149" s="43"/>
      <c r="I149" s="43"/>
      <c r="J149" s="44"/>
    </row>
    <row r="150">
      <c r="A150" s="35" t="s">
        <v>48</v>
      </c>
      <c r="B150" s="35">
        <v>35</v>
      </c>
      <c r="C150" s="36" t="s">
        <v>727</v>
      </c>
      <c r="D150" s="35" t="s">
        <v>50</v>
      </c>
      <c r="E150" s="37" t="s">
        <v>728</v>
      </c>
      <c r="F150" s="38" t="s">
        <v>168</v>
      </c>
      <c r="G150" s="39">
        <v>249.59999999999999</v>
      </c>
      <c r="H150" s="40">
        <v>0</v>
      </c>
      <c r="I150" s="40">
        <f>ROUND(G150*H150,P4)</f>
        <v>0</v>
      </c>
      <c r="J150" s="38" t="s">
        <v>63</v>
      </c>
      <c r="O150" s="41">
        <f>I150*0.21</f>
        <v>0</v>
      </c>
      <c r="P150">
        <v>3</v>
      </c>
    </row>
    <row r="151">
      <c r="A151" s="35" t="s">
        <v>54</v>
      </c>
      <c r="B151" s="42"/>
      <c r="C151" s="43"/>
      <c r="D151" s="43"/>
      <c r="E151" s="37" t="s">
        <v>729</v>
      </c>
      <c r="F151" s="43"/>
      <c r="G151" s="43"/>
      <c r="H151" s="43"/>
      <c r="I151" s="43"/>
      <c r="J151" s="44"/>
    </row>
    <row r="152" ht="60">
      <c r="A152" s="35" t="s">
        <v>56</v>
      </c>
      <c r="B152" s="42"/>
      <c r="C152" s="43"/>
      <c r="D152" s="43"/>
      <c r="E152" s="45" t="s">
        <v>694</v>
      </c>
      <c r="F152" s="43"/>
      <c r="G152" s="43"/>
      <c r="H152" s="43"/>
      <c r="I152" s="43"/>
      <c r="J152" s="44"/>
    </row>
    <row r="153" ht="75">
      <c r="A153" s="35" t="s">
        <v>58</v>
      </c>
      <c r="B153" s="42"/>
      <c r="C153" s="43"/>
      <c r="D153" s="43"/>
      <c r="E153" s="37" t="s">
        <v>643</v>
      </c>
      <c r="F153" s="43"/>
      <c r="G153" s="43"/>
      <c r="H153" s="43"/>
      <c r="I153" s="43"/>
      <c r="J153" s="44"/>
    </row>
    <row r="154">
      <c r="A154" s="35" t="s">
        <v>48</v>
      </c>
      <c r="B154" s="35">
        <v>36</v>
      </c>
      <c r="C154" s="36" t="s">
        <v>730</v>
      </c>
      <c r="D154" s="35" t="s">
        <v>50</v>
      </c>
      <c r="E154" s="37" t="s">
        <v>731</v>
      </c>
      <c r="F154" s="38" t="s">
        <v>168</v>
      </c>
      <c r="G154" s="39">
        <v>249.59999999999999</v>
      </c>
      <c r="H154" s="40">
        <v>0</v>
      </c>
      <c r="I154" s="40">
        <f>ROUND(G154*H154,P4)</f>
        <v>0</v>
      </c>
      <c r="J154" s="38" t="s">
        <v>63</v>
      </c>
      <c r="O154" s="41">
        <f>I154*0.21</f>
        <v>0</v>
      </c>
      <c r="P154">
        <v>3</v>
      </c>
    </row>
    <row r="155">
      <c r="A155" s="35" t="s">
        <v>54</v>
      </c>
      <c r="B155" s="42"/>
      <c r="C155" s="43"/>
      <c r="D155" s="43"/>
      <c r="E155" s="37" t="s">
        <v>732</v>
      </c>
      <c r="F155" s="43"/>
      <c r="G155" s="43"/>
      <c r="H155" s="43"/>
      <c r="I155" s="43"/>
      <c r="J155" s="44"/>
    </row>
    <row r="156" ht="60">
      <c r="A156" s="35" t="s">
        <v>56</v>
      </c>
      <c r="B156" s="42"/>
      <c r="C156" s="43"/>
      <c r="D156" s="43"/>
      <c r="E156" s="45" t="s">
        <v>694</v>
      </c>
      <c r="F156" s="43"/>
      <c r="G156" s="43"/>
      <c r="H156" s="43"/>
      <c r="I156" s="43"/>
      <c r="J156" s="44"/>
    </row>
    <row r="157" ht="30">
      <c r="A157" s="35" t="s">
        <v>58</v>
      </c>
      <c r="B157" s="42"/>
      <c r="C157" s="43"/>
      <c r="D157" s="43"/>
      <c r="E157" s="37" t="s">
        <v>733</v>
      </c>
      <c r="F157" s="43"/>
      <c r="G157" s="43"/>
      <c r="H157" s="43"/>
      <c r="I157" s="43"/>
      <c r="J157" s="44"/>
    </row>
    <row r="158">
      <c r="A158" s="29" t="s">
        <v>45</v>
      </c>
      <c r="B158" s="30"/>
      <c r="C158" s="31" t="s">
        <v>341</v>
      </c>
      <c r="D158" s="32"/>
      <c r="E158" s="29" t="s">
        <v>342</v>
      </c>
      <c r="F158" s="32"/>
      <c r="G158" s="32"/>
      <c r="H158" s="32"/>
      <c r="I158" s="33">
        <f>SUMIFS(I159:I170,A159:A170,"P")</f>
        <v>0</v>
      </c>
      <c r="J158" s="34"/>
    </row>
    <row r="159">
      <c r="A159" s="35" t="s">
        <v>48</v>
      </c>
      <c r="B159" s="35">
        <v>37</v>
      </c>
      <c r="C159" s="36" t="s">
        <v>412</v>
      </c>
      <c r="D159" s="35" t="s">
        <v>50</v>
      </c>
      <c r="E159" s="37" t="s">
        <v>413</v>
      </c>
      <c r="F159" s="38" t="s">
        <v>168</v>
      </c>
      <c r="G159" s="39">
        <v>576.80200000000002</v>
      </c>
      <c r="H159" s="40">
        <v>0</v>
      </c>
      <c r="I159" s="40">
        <f>ROUND(G159*H159,P4)</f>
        <v>0</v>
      </c>
      <c r="J159" s="38" t="s">
        <v>63</v>
      </c>
      <c r="O159" s="41">
        <f>I159*0.21</f>
        <v>0</v>
      </c>
      <c r="P159">
        <v>3</v>
      </c>
    </row>
    <row r="160">
      <c r="A160" s="35" t="s">
        <v>54</v>
      </c>
      <c r="B160" s="42"/>
      <c r="C160" s="43"/>
      <c r="D160" s="43"/>
      <c r="E160" s="46" t="s">
        <v>50</v>
      </c>
      <c r="F160" s="43"/>
      <c r="G160" s="43"/>
      <c r="H160" s="43"/>
      <c r="I160" s="43"/>
      <c r="J160" s="44"/>
    </row>
    <row r="161" ht="90">
      <c r="A161" s="35" t="s">
        <v>56</v>
      </c>
      <c r="B161" s="42"/>
      <c r="C161" s="43"/>
      <c r="D161" s="43"/>
      <c r="E161" s="45" t="s">
        <v>734</v>
      </c>
      <c r="F161" s="43"/>
      <c r="G161" s="43"/>
      <c r="H161" s="43"/>
      <c r="I161" s="43"/>
      <c r="J161" s="44"/>
    </row>
    <row r="162" ht="30">
      <c r="A162" s="35" t="s">
        <v>58</v>
      </c>
      <c r="B162" s="42"/>
      <c r="C162" s="43"/>
      <c r="D162" s="43"/>
      <c r="E162" s="37" t="s">
        <v>416</v>
      </c>
      <c r="F162" s="43"/>
      <c r="G162" s="43"/>
      <c r="H162" s="43"/>
      <c r="I162" s="43"/>
      <c r="J162" s="44"/>
    </row>
    <row r="163" ht="30">
      <c r="A163" s="35" t="s">
        <v>48</v>
      </c>
      <c r="B163" s="35">
        <v>38</v>
      </c>
      <c r="C163" s="36" t="s">
        <v>735</v>
      </c>
      <c r="D163" s="35" t="s">
        <v>50</v>
      </c>
      <c r="E163" s="37" t="s">
        <v>736</v>
      </c>
      <c r="F163" s="38" t="s">
        <v>168</v>
      </c>
      <c r="G163" s="39">
        <v>11.27</v>
      </c>
      <c r="H163" s="40">
        <v>0</v>
      </c>
      <c r="I163" s="40">
        <f>ROUND(G163*H163,P4)</f>
        <v>0</v>
      </c>
      <c r="J163" s="38" t="s">
        <v>63</v>
      </c>
      <c r="O163" s="41">
        <f>I163*0.21</f>
        <v>0</v>
      </c>
      <c r="P163">
        <v>3</v>
      </c>
    </row>
    <row r="164" ht="30">
      <c r="A164" s="35" t="s">
        <v>54</v>
      </c>
      <c r="B164" s="42"/>
      <c r="C164" s="43"/>
      <c r="D164" s="43"/>
      <c r="E164" s="37" t="s">
        <v>737</v>
      </c>
      <c r="F164" s="43"/>
      <c r="G164" s="43"/>
      <c r="H164" s="43"/>
      <c r="I164" s="43"/>
      <c r="J164" s="44"/>
    </row>
    <row r="165" ht="45">
      <c r="A165" s="35" t="s">
        <v>56</v>
      </c>
      <c r="B165" s="42"/>
      <c r="C165" s="43"/>
      <c r="D165" s="43"/>
      <c r="E165" s="45" t="s">
        <v>738</v>
      </c>
      <c r="F165" s="43"/>
      <c r="G165" s="43"/>
      <c r="H165" s="43"/>
      <c r="I165" s="43"/>
      <c r="J165" s="44"/>
    </row>
    <row r="166" ht="105">
      <c r="A166" s="35" t="s">
        <v>58</v>
      </c>
      <c r="B166" s="42"/>
      <c r="C166" s="43"/>
      <c r="D166" s="43"/>
      <c r="E166" s="37" t="s">
        <v>739</v>
      </c>
      <c r="F166" s="43"/>
      <c r="G166" s="43"/>
      <c r="H166" s="43"/>
      <c r="I166" s="43"/>
      <c r="J166" s="44"/>
    </row>
    <row r="167">
      <c r="A167" s="35" t="s">
        <v>48</v>
      </c>
      <c r="B167" s="35">
        <v>39</v>
      </c>
      <c r="C167" s="36" t="s">
        <v>648</v>
      </c>
      <c r="D167" s="35" t="s">
        <v>50</v>
      </c>
      <c r="E167" s="37" t="s">
        <v>649</v>
      </c>
      <c r="F167" s="38" t="s">
        <v>102</v>
      </c>
      <c r="G167" s="39">
        <v>1</v>
      </c>
      <c r="H167" s="40">
        <v>0</v>
      </c>
      <c r="I167" s="40">
        <f>ROUND(G167*H167,P4)</f>
        <v>0</v>
      </c>
      <c r="J167" s="38" t="s">
        <v>63</v>
      </c>
      <c r="O167" s="41">
        <f>I167*0.21</f>
        <v>0</v>
      </c>
      <c r="P167">
        <v>3</v>
      </c>
    </row>
    <row r="168" ht="30">
      <c r="A168" s="35" t="s">
        <v>54</v>
      </c>
      <c r="B168" s="42"/>
      <c r="C168" s="43"/>
      <c r="D168" s="43"/>
      <c r="E168" s="37" t="s">
        <v>740</v>
      </c>
      <c r="F168" s="43"/>
      <c r="G168" s="43"/>
      <c r="H168" s="43"/>
      <c r="I168" s="43"/>
      <c r="J168" s="44"/>
    </row>
    <row r="169" ht="30">
      <c r="A169" s="35" t="s">
        <v>56</v>
      </c>
      <c r="B169" s="42"/>
      <c r="C169" s="43"/>
      <c r="D169" s="43"/>
      <c r="E169" s="45" t="s">
        <v>68</v>
      </c>
      <c r="F169" s="43"/>
      <c r="G169" s="43"/>
      <c r="H169" s="43"/>
      <c r="I169" s="43"/>
      <c r="J169" s="44"/>
    </row>
    <row r="170" ht="150">
      <c r="A170" s="35" t="s">
        <v>58</v>
      </c>
      <c r="B170" s="47"/>
      <c r="C170" s="48"/>
      <c r="D170" s="48"/>
      <c r="E170" s="37" t="s">
        <v>651</v>
      </c>
      <c r="F170" s="48"/>
      <c r="G170" s="48"/>
      <c r="H170" s="48"/>
      <c r="I170" s="48"/>
      <c r="J170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25</v>
      </c>
      <c r="I3" s="23">
        <f>SUMIFS(I8:I222,A8:A222,"SD")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33</v>
      </c>
      <c r="C4" s="19" t="s">
        <v>25</v>
      </c>
      <c r="D4" s="20"/>
      <c r="E4" s="21" t="s">
        <v>26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34</v>
      </c>
      <c r="B5" s="25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6" t="s">
        <v>42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43</v>
      </c>
      <c r="I6" s="7" t="s">
        <v>44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45</v>
      </c>
      <c r="B8" s="30"/>
      <c r="C8" s="31" t="s">
        <v>46</v>
      </c>
      <c r="D8" s="32"/>
      <c r="E8" s="29" t="s">
        <v>47</v>
      </c>
      <c r="F8" s="32"/>
      <c r="G8" s="32"/>
      <c r="H8" s="32"/>
      <c r="I8" s="33">
        <f>SUMIFS(I9:I36,A9:A36,"P")</f>
        <v>0</v>
      </c>
      <c r="J8" s="34"/>
    </row>
    <row r="9">
      <c r="A9" s="35" t="s">
        <v>48</v>
      </c>
      <c r="B9" s="35">
        <v>1</v>
      </c>
      <c r="C9" s="36" t="s">
        <v>120</v>
      </c>
      <c r="D9" s="35" t="s">
        <v>61</v>
      </c>
      <c r="E9" s="37" t="s">
        <v>121</v>
      </c>
      <c r="F9" s="38" t="s">
        <v>122</v>
      </c>
      <c r="G9" s="39">
        <v>338.24400000000003</v>
      </c>
      <c r="H9" s="40">
        <v>0</v>
      </c>
      <c r="I9" s="40">
        <f>ROUND(G9*H9,P4)</f>
        <v>0</v>
      </c>
      <c r="J9" s="38" t="s">
        <v>63</v>
      </c>
      <c r="O9" s="41">
        <f>I9*0.21</f>
        <v>0</v>
      </c>
      <c r="P9">
        <v>3</v>
      </c>
    </row>
    <row r="10">
      <c r="A10" s="35" t="s">
        <v>54</v>
      </c>
      <c r="B10" s="42"/>
      <c r="C10" s="43"/>
      <c r="D10" s="43"/>
      <c r="E10" s="37" t="s">
        <v>123</v>
      </c>
      <c r="F10" s="43"/>
      <c r="G10" s="43"/>
      <c r="H10" s="43"/>
      <c r="I10" s="43"/>
      <c r="J10" s="44"/>
    </row>
    <row r="11" ht="105">
      <c r="A11" s="35" t="s">
        <v>56</v>
      </c>
      <c r="B11" s="42"/>
      <c r="C11" s="43"/>
      <c r="D11" s="43"/>
      <c r="E11" s="45" t="s">
        <v>741</v>
      </c>
      <c r="F11" s="43"/>
      <c r="G11" s="43"/>
      <c r="H11" s="43"/>
      <c r="I11" s="43"/>
      <c r="J11" s="44"/>
    </row>
    <row r="12" ht="30">
      <c r="A12" s="35" t="s">
        <v>58</v>
      </c>
      <c r="B12" s="42"/>
      <c r="C12" s="43"/>
      <c r="D12" s="43"/>
      <c r="E12" s="37" t="s">
        <v>125</v>
      </c>
      <c r="F12" s="43"/>
      <c r="G12" s="43"/>
      <c r="H12" s="43"/>
      <c r="I12" s="43"/>
      <c r="J12" s="44"/>
    </row>
    <row r="13">
      <c r="A13" s="35" t="s">
        <v>48</v>
      </c>
      <c r="B13" s="35">
        <v>2</v>
      </c>
      <c r="C13" s="36" t="s">
        <v>120</v>
      </c>
      <c r="D13" s="35" t="s">
        <v>66</v>
      </c>
      <c r="E13" s="37" t="s">
        <v>121</v>
      </c>
      <c r="F13" s="38" t="s">
        <v>122</v>
      </c>
      <c r="G13" s="39">
        <v>19.890999999999998</v>
      </c>
      <c r="H13" s="40">
        <v>0</v>
      </c>
      <c r="I13" s="40">
        <f>ROUND(G13*H13,P4)</f>
        <v>0</v>
      </c>
      <c r="J13" s="38" t="s">
        <v>63</v>
      </c>
      <c r="O13" s="41">
        <f>I13*0.21</f>
        <v>0</v>
      </c>
      <c r="P13">
        <v>3</v>
      </c>
    </row>
    <row r="14">
      <c r="A14" s="35" t="s">
        <v>54</v>
      </c>
      <c r="B14" s="42"/>
      <c r="C14" s="43"/>
      <c r="D14" s="43"/>
      <c r="E14" s="37" t="s">
        <v>126</v>
      </c>
      <c r="F14" s="43"/>
      <c r="G14" s="43"/>
      <c r="H14" s="43"/>
      <c r="I14" s="43"/>
      <c r="J14" s="44"/>
    </row>
    <row r="15" ht="30">
      <c r="A15" s="35" t="s">
        <v>56</v>
      </c>
      <c r="B15" s="42"/>
      <c r="C15" s="43"/>
      <c r="D15" s="43"/>
      <c r="E15" s="45" t="s">
        <v>742</v>
      </c>
      <c r="F15" s="43"/>
      <c r="G15" s="43"/>
      <c r="H15" s="43"/>
      <c r="I15" s="43"/>
      <c r="J15" s="44"/>
    </row>
    <row r="16" ht="30">
      <c r="A16" s="35" t="s">
        <v>58</v>
      </c>
      <c r="B16" s="42"/>
      <c r="C16" s="43"/>
      <c r="D16" s="43"/>
      <c r="E16" s="37" t="s">
        <v>125</v>
      </c>
      <c r="F16" s="43"/>
      <c r="G16" s="43"/>
      <c r="H16" s="43"/>
      <c r="I16" s="43"/>
      <c r="J16" s="44"/>
    </row>
    <row r="17">
      <c r="A17" s="35" t="s">
        <v>48</v>
      </c>
      <c r="B17" s="35">
        <v>3</v>
      </c>
      <c r="C17" s="36" t="s">
        <v>120</v>
      </c>
      <c r="D17" s="35" t="s">
        <v>288</v>
      </c>
      <c r="E17" s="37" t="s">
        <v>121</v>
      </c>
      <c r="F17" s="38" t="s">
        <v>122</v>
      </c>
      <c r="G17" s="39">
        <v>1.006</v>
      </c>
      <c r="H17" s="40">
        <v>0</v>
      </c>
      <c r="I17" s="40">
        <f>ROUND(G17*H17,P4)</f>
        <v>0</v>
      </c>
      <c r="J17" s="38" t="s">
        <v>63</v>
      </c>
      <c r="O17" s="41">
        <f>I17*0.21</f>
        <v>0</v>
      </c>
      <c r="P17">
        <v>3</v>
      </c>
    </row>
    <row r="18">
      <c r="A18" s="35" t="s">
        <v>54</v>
      </c>
      <c r="B18" s="42"/>
      <c r="C18" s="43"/>
      <c r="D18" s="43"/>
      <c r="E18" s="37" t="s">
        <v>447</v>
      </c>
      <c r="F18" s="43"/>
      <c r="G18" s="43"/>
      <c r="H18" s="43"/>
      <c r="I18" s="43"/>
      <c r="J18" s="44"/>
    </row>
    <row r="19" ht="30">
      <c r="A19" s="35" t="s">
        <v>56</v>
      </c>
      <c r="B19" s="42"/>
      <c r="C19" s="43"/>
      <c r="D19" s="43"/>
      <c r="E19" s="45" t="s">
        <v>743</v>
      </c>
      <c r="F19" s="43"/>
      <c r="G19" s="43"/>
      <c r="H19" s="43"/>
      <c r="I19" s="43"/>
      <c r="J19" s="44"/>
    </row>
    <row r="20" ht="30">
      <c r="A20" s="35" t="s">
        <v>58</v>
      </c>
      <c r="B20" s="42"/>
      <c r="C20" s="43"/>
      <c r="D20" s="43"/>
      <c r="E20" s="37" t="s">
        <v>125</v>
      </c>
      <c r="F20" s="43"/>
      <c r="G20" s="43"/>
      <c r="H20" s="43"/>
      <c r="I20" s="43"/>
      <c r="J20" s="44"/>
    </row>
    <row r="21">
      <c r="A21" s="35" t="s">
        <v>48</v>
      </c>
      <c r="B21" s="35">
        <v>4</v>
      </c>
      <c r="C21" s="36" t="s">
        <v>120</v>
      </c>
      <c r="D21" s="35" t="s">
        <v>128</v>
      </c>
      <c r="E21" s="37" t="s">
        <v>121</v>
      </c>
      <c r="F21" s="38" t="s">
        <v>122</v>
      </c>
      <c r="G21" s="39">
        <v>25.576000000000001</v>
      </c>
      <c r="H21" s="40">
        <v>0</v>
      </c>
      <c r="I21" s="40">
        <f>ROUND(G21*H21,P4)</f>
        <v>0</v>
      </c>
      <c r="J21" s="38" t="s">
        <v>63</v>
      </c>
      <c r="O21" s="41">
        <f>I21*0.21</f>
        <v>0</v>
      </c>
      <c r="P21">
        <v>3</v>
      </c>
    </row>
    <row r="22">
      <c r="A22" s="35" t="s">
        <v>54</v>
      </c>
      <c r="B22" s="42"/>
      <c r="C22" s="43"/>
      <c r="D22" s="43"/>
      <c r="E22" s="37" t="s">
        <v>129</v>
      </c>
      <c r="F22" s="43"/>
      <c r="G22" s="43"/>
      <c r="H22" s="43"/>
      <c r="I22" s="43"/>
      <c r="J22" s="44"/>
    </row>
    <row r="23" ht="30">
      <c r="A23" s="35" t="s">
        <v>56</v>
      </c>
      <c r="B23" s="42"/>
      <c r="C23" s="43"/>
      <c r="D23" s="43"/>
      <c r="E23" s="45" t="s">
        <v>744</v>
      </c>
      <c r="F23" s="43"/>
      <c r="G23" s="43"/>
      <c r="H23" s="43"/>
      <c r="I23" s="43"/>
      <c r="J23" s="44"/>
    </row>
    <row r="24" ht="30">
      <c r="A24" s="35" t="s">
        <v>58</v>
      </c>
      <c r="B24" s="42"/>
      <c r="C24" s="43"/>
      <c r="D24" s="43"/>
      <c r="E24" s="37" t="s">
        <v>125</v>
      </c>
      <c r="F24" s="43"/>
      <c r="G24" s="43"/>
      <c r="H24" s="43"/>
      <c r="I24" s="43"/>
      <c r="J24" s="44"/>
    </row>
    <row r="25">
      <c r="A25" s="35" t="s">
        <v>48</v>
      </c>
      <c r="B25" s="35">
        <v>5</v>
      </c>
      <c r="C25" s="36" t="s">
        <v>134</v>
      </c>
      <c r="D25" s="35" t="s">
        <v>50</v>
      </c>
      <c r="E25" s="37" t="s">
        <v>135</v>
      </c>
      <c r="F25" s="38" t="s">
        <v>122</v>
      </c>
      <c r="G25" s="39">
        <v>5.5270000000000001</v>
      </c>
      <c r="H25" s="40">
        <v>0</v>
      </c>
      <c r="I25" s="40">
        <f>ROUND(G25*H25,P4)</f>
        <v>0</v>
      </c>
      <c r="J25" s="38" t="s">
        <v>63</v>
      </c>
      <c r="O25" s="41">
        <f>I25*0.21</f>
        <v>0</v>
      </c>
      <c r="P25">
        <v>3</v>
      </c>
    </row>
    <row r="26" ht="30">
      <c r="A26" s="35" t="s">
        <v>54</v>
      </c>
      <c r="B26" s="42"/>
      <c r="C26" s="43"/>
      <c r="D26" s="43"/>
      <c r="E26" s="37" t="s">
        <v>136</v>
      </c>
      <c r="F26" s="43"/>
      <c r="G26" s="43"/>
      <c r="H26" s="43"/>
      <c r="I26" s="43"/>
      <c r="J26" s="44"/>
    </row>
    <row r="27" ht="30">
      <c r="A27" s="35" t="s">
        <v>56</v>
      </c>
      <c r="B27" s="42"/>
      <c r="C27" s="43"/>
      <c r="D27" s="43"/>
      <c r="E27" s="45" t="s">
        <v>745</v>
      </c>
      <c r="F27" s="43"/>
      <c r="G27" s="43"/>
      <c r="H27" s="43"/>
      <c r="I27" s="43"/>
      <c r="J27" s="44"/>
    </row>
    <row r="28" ht="30">
      <c r="A28" s="35" t="s">
        <v>58</v>
      </c>
      <c r="B28" s="42"/>
      <c r="C28" s="43"/>
      <c r="D28" s="43"/>
      <c r="E28" s="37" t="s">
        <v>125</v>
      </c>
      <c r="F28" s="43"/>
      <c r="G28" s="43"/>
      <c r="H28" s="43"/>
      <c r="I28" s="43"/>
      <c r="J28" s="44"/>
    </row>
    <row r="29">
      <c r="A29" s="35" t="s">
        <v>48</v>
      </c>
      <c r="B29" s="35">
        <v>6</v>
      </c>
      <c r="C29" s="36" t="s">
        <v>145</v>
      </c>
      <c r="D29" s="35" t="s">
        <v>50</v>
      </c>
      <c r="E29" s="37" t="s">
        <v>146</v>
      </c>
      <c r="F29" s="38" t="s">
        <v>142</v>
      </c>
      <c r="G29" s="39">
        <v>5.9180000000000001</v>
      </c>
      <c r="H29" s="40">
        <v>0</v>
      </c>
      <c r="I29" s="40">
        <f>ROUND(G29*H29,P4)</f>
        <v>0</v>
      </c>
      <c r="J29" s="38" t="s">
        <v>63</v>
      </c>
      <c r="O29" s="41">
        <f>I29*0.21</f>
        <v>0</v>
      </c>
      <c r="P29">
        <v>3</v>
      </c>
    </row>
    <row r="30">
      <c r="A30" s="35" t="s">
        <v>54</v>
      </c>
      <c r="B30" s="42"/>
      <c r="C30" s="43"/>
      <c r="D30" s="43"/>
      <c r="E30" s="37" t="s">
        <v>147</v>
      </c>
      <c r="F30" s="43"/>
      <c r="G30" s="43"/>
      <c r="H30" s="43"/>
      <c r="I30" s="43"/>
      <c r="J30" s="44"/>
    </row>
    <row r="31" ht="30">
      <c r="A31" s="35" t="s">
        <v>56</v>
      </c>
      <c r="B31" s="42"/>
      <c r="C31" s="43"/>
      <c r="D31" s="43"/>
      <c r="E31" s="45" t="s">
        <v>746</v>
      </c>
      <c r="F31" s="43"/>
      <c r="G31" s="43"/>
      <c r="H31" s="43"/>
      <c r="I31" s="43"/>
      <c r="J31" s="44"/>
    </row>
    <row r="32" ht="30">
      <c r="A32" s="35" t="s">
        <v>58</v>
      </c>
      <c r="B32" s="42"/>
      <c r="C32" s="43"/>
      <c r="D32" s="43"/>
      <c r="E32" s="37" t="s">
        <v>144</v>
      </c>
      <c r="F32" s="43"/>
      <c r="G32" s="43"/>
      <c r="H32" s="43"/>
      <c r="I32" s="43"/>
      <c r="J32" s="44"/>
    </row>
    <row r="33">
      <c r="A33" s="35" t="s">
        <v>48</v>
      </c>
      <c r="B33" s="35">
        <v>7</v>
      </c>
      <c r="C33" s="36" t="s">
        <v>92</v>
      </c>
      <c r="D33" s="35" t="s">
        <v>50</v>
      </c>
      <c r="E33" s="37" t="s">
        <v>93</v>
      </c>
      <c r="F33" s="38" t="s">
        <v>52</v>
      </c>
      <c r="G33" s="39">
        <v>1</v>
      </c>
      <c r="H33" s="40">
        <v>0</v>
      </c>
      <c r="I33" s="40">
        <f>ROUND(G33*H33,P4)</f>
        <v>0</v>
      </c>
      <c r="J33" s="38" t="s">
        <v>63</v>
      </c>
      <c r="O33" s="41">
        <f>I33*0.21</f>
        <v>0</v>
      </c>
      <c r="P33">
        <v>3</v>
      </c>
    </row>
    <row r="34" ht="30">
      <c r="A34" s="35" t="s">
        <v>54</v>
      </c>
      <c r="B34" s="42"/>
      <c r="C34" s="43"/>
      <c r="D34" s="43"/>
      <c r="E34" s="37" t="s">
        <v>747</v>
      </c>
      <c r="F34" s="43"/>
      <c r="G34" s="43"/>
      <c r="H34" s="43"/>
      <c r="I34" s="43"/>
      <c r="J34" s="44"/>
    </row>
    <row r="35" ht="30">
      <c r="A35" s="35" t="s">
        <v>56</v>
      </c>
      <c r="B35" s="42"/>
      <c r="C35" s="43"/>
      <c r="D35" s="43"/>
      <c r="E35" s="45" t="s">
        <v>65</v>
      </c>
      <c r="F35" s="43"/>
      <c r="G35" s="43"/>
      <c r="H35" s="43"/>
      <c r="I35" s="43"/>
      <c r="J35" s="44"/>
    </row>
    <row r="36" ht="30">
      <c r="A36" s="35" t="s">
        <v>58</v>
      </c>
      <c r="B36" s="42"/>
      <c r="C36" s="43"/>
      <c r="D36" s="43"/>
      <c r="E36" s="37" t="s">
        <v>95</v>
      </c>
      <c r="F36" s="43"/>
      <c r="G36" s="43"/>
      <c r="H36" s="43"/>
      <c r="I36" s="43"/>
      <c r="J36" s="44"/>
    </row>
    <row r="37">
      <c r="A37" s="29" t="s">
        <v>45</v>
      </c>
      <c r="B37" s="30"/>
      <c r="C37" s="31" t="s">
        <v>61</v>
      </c>
      <c r="D37" s="32"/>
      <c r="E37" s="29" t="s">
        <v>108</v>
      </c>
      <c r="F37" s="32"/>
      <c r="G37" s="32"/>
      <c r="H37" s="32"/>
      <c r="I37" s="33">
        <f>SUMIFS(I38:I117,A38:A117,"P")</f>
        <v>0</v>
      </c>
      <c r="J37" s="34"/>
    </row>
    <row r="38">
      <c r="A38" s="35" t="s">
        <v>48</v>
      </c>
      <c r="B38" s="35">
        <v>8</v>
      </c>
      <c r="C38" s="36" t="s">
        <v>455</v>
      </c>
      <c r="D38" s="35" t="s">
        <v>61</v>
      </c>
      <c r="E38" s="37" t="s">
        <v>456</v>
      </c>
      <c r="F38" s="38" t="s">
        <v>142</v>
      </c>
      <c r="G38" s="39">
        <v>0.41899999999999998</v>
      </c>
      <c r="H38" s="40">
        <v>0</v>
      </c>
      <c r="I38" s="40">
        <f>ROUND(G38*H38,P4)</f>
        <v>0</v>
      </c>
      <c r="J38" s="38" t="s">
        <v>63</v>
      </c>
      <c r="O38" s="41">
        <f>I38*0.21</f>
        <v>0</v>
      </c>
      <c r="P38">
        <v>3</v>
      </c>
    </row>
    <row r="39" ht="45">
      <c r="A39" s="35" t="s">
        <v>54</v>
      </c>
      <c r="B39" s="42"/>
      <c r="C39" s="43"/>
      <c r="D39" s="43"/>
      <c r="E39" s="37" t="s">
        <v>748</v>
      </c>
      <c r="F39" s="43"/>
      <c r="G39" s="43"/>
      <c r="H39" s="43"/>
      <c r="I39" s="43"/>
      <c r="J39" s="44"/>
    </row>
    <row r="40" ht="45">
      <c r="A40" s="35" t="s">
        <v>56</v>
      </c>
      <c r="B40" s="42"/>
      <c r="C40" s="43"/>
      <c r="D40" s="43"/>
      <c r="E40" s="45" t="s">
        <v>749</v>
      </c>
      <c r="F40" s="43"/>
      <c r="G40" s="43"/>
      <c r="H40" s="43"/>
      <c r="I40" s="43"/>
      <c r="J40" s="44"/>
    </row>
    <row r="41">
      <c r="A41" s="35" t="s">
        <v>58</v>
      </c>
      <c r="B41" s="42"/>
      <c r="C41" s="43"/>
      <c r="D41" s="43"/>
      <c r="E41" s="46"/>
      <c r="F41" s="43"/>
      <c r="G41" s="43"/>
      <c r="H41" s="43"/>
      <c r="I41" s="43"/>
      <c r="J41" s="44"/>
    </row>
    <row r="42">
      <c r="A42" s="35" t="s">
        <v>48</v>
      </c>
      <c r="B42" s="35">
        <v>9</v>
      </c>
      <c r="C42" s="36" t="s">
        <v>455</v>
      </c>
      <c r="D42" s="35" t="s">
        <v>66</v>
      </c>
      <c r="E42" s="37" t="s">
        <v>456</v>
      </c>
      <c r="F42" s="38" t="s">
        <v>142</v>
      </c>
      <c r="G42" s="39">
        <v>2.3029999999999999</v>
      </c>
      <c r="H42" s="40">
        <v>0</v>
      </c>
      <c r="I42" s="40">
        <f>ROUND(G42*H42,P4)</f>
        <v>0</v>
      </c>
      <c r="J42" s="38" t="s">
        <v>63</v>
      </c>
      <c r="O42" s="41">
        <f>I42*0.21</f>
        <v>0</v>
      </c>
      <c r="P42">
        <v>3</v>
      </c>
    </row>
    <row r="43" ht="45">
      <c r="A43" s="35" t="s">
        <v>54</v>
      </c>
      <c r="B43" s="42"/>
      <c r="C43" s="43"/>
      <c r="D43" s="43"/>
      <c r="E43" s="37" t="s">
        <v>593</v>
      </c>
      <c r="F43" s="43"/>
      <c r="G43" s="43"/>
      <c r="H43" s="43"/>
      <c r="I43" s="43"/>
      <c r="J43" s="44"/>
    </row>
    <row r="44" ht="45">
      <c r="A44" s="35" t="s">
        <v>56</v>
      </c>
      <c r="B44" s="42"/>
      <c r="C44" s="43"/>
      <c r="D44" s="43"/>
      <c r="E44" s="45" t="s">
        <v>750</v>
      </c>
      <c r="F44" s="43"/>
      <c r="G44" s="43"/>
      <c r="H44" s="43"/>
      <c r="I44" s="43"/>
      <c r="J44" s="44"/>
    </row>
    <row r="45">
      <c r="A45" s="35" t="s">
        <v>58</v>
      </c>
      <c r="B45" s="42"/>
      <c r="C45" s="43"/>
      <c r="D45" s="43"/>
      <c r="E45" s="46"/>
      <c r="F45" s="43"/>
      <c r="G45" s="43"/>
      <c r="H45" s="43"/>
      <c r="I45" s="43"/>
      <c r="J45" s="44"/>
    </row>
    <row r="46" ht="30">
      <c r="A46" s="35" t="s">
        <v>48</v>
      </c>
      <c r="B46" s="35">
        <v>10</v>
      </c>
      <c r="C46" s="36" t="s">
        <v>157</v>
      </c>
      <c r="D46" s="35" t="s">
        <v>50</v>
      </c>
      <c r="E46" s="37" t="s">
        <v>158</v>
      </c>
      <c r="F46" s="38" t="s">
        <v>142</v>
      </c>
      <c r="G46" s="39">
        <v>10.468999999999999</v>
      </c>
      <c r="H46" s="40">
        <v>0</v>
      </c>
      <c r="I46" s="40">
        <f>ROUND(G46*H46,P4)</f>
        <v>0</v>
      </c>
      <c r="J46" s="38" t="s">
        <v>63</v>
      </c>
      <c r="O46" s="41">
        <f>I46*0.21</f>
        <v>0</v>
      </c>
      <c r="P46">
        <v>3</v>
      </c>
    </row>
    <row r="47">
      <c r="A47" s="35" t="s">
        <v>54</v>
      </c>
      <c r="B47" s="42"/>
      <c r="C47" s="43"/>
      <c r="D47" s="43"/>
      <c r="E47" s="37" t="s">
        <v>595</v>
      </c>
      <c r="F47" s="43"/>
      <c r="G47" s="43"/>
      <c r="H47" s="43"/>
      <c r="I47" s="43"/>
      <c r="J47" s="44"/>
    </row>
    <row r="48" ht="45">
      <c r="A48" s="35" t="s">
        <v>56</v>
      </c>
      <c r="B48" s="42"/>
      <c r="C48" s="43"/>
      <c r="D48" s="43"/>
      <c r="E48" s="45" t="s">
        <v>751</v>
      </c>
      <c r="F48" s="43"/>
      <c r="G48" s="43"/>
      <c r="H48" s="43"/>
      <c r="I48" s="43"/>
      <c r="J48" s="44"/>
    </row>
    <row r="49" ht="90">
      <c r="A49" s="35" t="s">
        <v>58</v>
      </c>
      <c r="B49" s="42"/>
      <c r="C49" s="43"/>
      <c r="D49" s="43"/>
      <c r="E49" s="37" t="s">
        <v>161</v>
      </c>
      <c r="F49" s="43"/>
      <c r="G49" s="43"/>
      <c r="H49" s="43"/>
      <c r="I49" s="43"/>
      <c r="J49" s="44"/>
    </row>
    <row r="50">
      <c r="A50" s="35" t="s">
        <v>48</v>
      </c>
      <c r="B50" s="35">
        <v>11</v>
      </c>
      <c r="C50" s="36" t="s">
        <v>752</v>
      </c>
      <c r="D50" s="35" t="s">
        <v>50</v>
      </c>
      <c r="E50" s="37" t="s">
        <v>753</v>
      </c>
      <c r="F50" s="38" t="s">
        <v>754</v>
      </c>
      <c r="G50" s="39">
        <v>84</v>
      </c>
      <c r="H50" s="40">
        <v>0</v>
      </c>
      <c r="I50" s="40">
        <f>ROUND(G50*H50,P4)</f>
        <v>0</v>
      </c>
      <c r="J50" s="38" t="s">
        <v>63</v>
      </c>
      <c r="O50" s="41">
        <f>I50*0.21</f>
        <v>0</v>
      </c>
      <c r="P50">
        <v>3</v>
      </c>
    </row>
    <row r="51">
      <c r="A51" s="35" t="s">
        <v>54</v>
      </c>
      <c r="B51" s="42"/>
      <c r="C51" s="43"/>
      <c r="D51" s="43"/>
      <c r="E51" s="37" t="s">
        <v>755</v>
      </c>
      <c r="F51" s="43"/>
      <c r="G51" s="43"/>
      <c r="H51" s="43"/>
      <c r="I51" s="43"/>
      <c r="J51" s="44"/>
    </row>
    <row r="52" ht="30">
      <c r="A52" s="35" t="s">
        <v>56</v>
      </c>
      <c r="B52" s="42"/>
      <c r="C52" s="43"/>
      <c r="D52" s="43"/>
      <c r="E52" s="45" t="s">
        <v>756</v>
      </c>
      <c r="F52" s="43"/>
      <c r="G52" s="43"/>
      <c r="H52" s="43"/>
      <c r="I52" s="43"/>
      <c r="J52" s="44"/>
    </row>
    <row r="53" ht="45">
      <c r="A53" s="35" t="s">
        <v>58</v>
      </c>
      <c r="B53" s="42"/>
      <c r="C53" s="43"/>
      <c r="D53" s="43"/>
      <c r="E53" s="37" t="s">
        <v>757</v>
      </c>
      <c r="F53" s="43"/>
      <c r="G53" s="43"/>
      <c r="H53" s="43"/>
      <c r="I53" s="43"/>
      <c r="J53" s="44"/>
    </row>
    <row r="54">
      <c r="A54" s="35" t="s">
        <v>48</v>
      </c>
      <c r="B54" s="35">
        <v>12</v>
      </c>
      <c r="C54" s="36" t="s">
        <v>758</v>
      </c>
      <c r="D54" s="35" t="s">
        <v>66</v>
      </c>
      <c r="E54" s="37" t="s">
        <v>759</v>
      </c>
      <c r="F54" s="38" t="s">
        <v>142</v>
      </c>
      <c r="G54" s="39">
        <v>18.780999999999999</v>
      </c>
      <c r="H54" s="40">
        <v>0</v>
      </c>
      <c r="I54" s="40">
        <f>ROUND(G54*H54,P4)</f>
        <v>0</v>
      </c>
      <c r="J54" s="38" t="s">
        <v>63</v>
      </c>
      <c r="O54" s="41">
        <f>I54*0.21</f>
        <v>0</v>
      </c>
      <c r="P54">
        <v>3</v>
      </c>
    </row>
    <row r="55" ht="60">
      <c r="A55" s="35" t="s">
        <v>54</v>
      </c>
      <c r="B55" s="42"/>
      <c r="C55" s="43"/>
      <c r="D55" s="43"/>
      <c r="E55" s="37" t="s">
        <v>760</v>
      </c>
      <c r="F55" s="43"/>
      <c r="G55" s="43"/>
      <c r="H55" s="43"/>
      <c r="I55" s="43"/>
      <c r="J55" s="44"/>
    </row>
    <row r="56" ht="30">
      <c r="A56" s="35" t="s">
        <v>56</v>
      </c>
      <c r="B56" s="42"/>
      <c r="C56" s="43"/>
      <c r="D56" s="43"/>
      <c r="E56" s="45" t="s">
        <v>761</v>
      </c>
      <c r="F56" s="43"/>
      <c r="G56" s="43"/>
      <c r="H56" s="43"/>
      <c r="I56" s="43"/>
      <c r="J56" s="44"/>
    </row>
    <row r="57" ht="409.5">
      <c r="A57" s="35" t="s">
        <v>58</v>
      </c>
      <c r="B57" s="42"/>
      <c r="C57" s="43"/>
      <c r="D57" s="43"/>
      <c r="E57" s="37" t="s">
        <v>195</v>
      </c>
      <c r="F57" s="43"/>
      <c r="G57" s="43"/>
      <c r="H57" s="43"/>
      <c r="I57" s="43"/>
      <c r="J57" s="44"/>
    </row>
    <row r="58">
      <c r="A58" s="35" t="s">
        <v>48</v>
      </c>
      <c r="B58" s="35">
        <v>13</v>
      </c>
      <c r="C58" s="36" t="s">
        <v>762</v>
      </c>
      <c r="D58" s="35" t="s">
        <v>66</v>
      </c>
      <c r="E58" s="37" t="s">
        <v>763</v>
      </c>
      <c r="F58" s="38" t="s">
        <v>142</v>
      </c>
      <c r="G58" s="39">
        <v>18.780999999999999</v>
      </c>
      <c r="H58" s="40">
        <v>0</v>
      </c>
      <c r="I58" s="40">
        <f>ROUND(G58*H58,P4)</f>
        <v>0</v>
      </c>
      <c r="J58" s="38" t="s">
        <v>63</v>
      </c>
      <c r="O58" s="41">
        <f>I58*0.21</f>
        <v>0</v>
      </c>
      <c r="P58">
        <v>3</v>
      </c>
    </row>
    <row r="59" ht="60">
      <c r="A59" s="35" t="s">
        <v>54</v>
      </c>
      <c r="B59" s="42"/>
      <c r="C59" s="43"/>
      <c r="D59" s="43"/>
      <c r="E59" s="37" t="s">
        <v>764</v>
      </c>
      <c r="F59" s="43"/>
      <c r="G59" s="43"/>
      <c r="H59" s="43"/>
      <c r="I59" s="43"/>
      <c r="J59" s="44"/>
    </row>
    <row r="60" ht="30">
      <c r="A60" s="35" t="s">
        <v>56</v>
      </c>
      <c r="B60" s="42"/>
      <c r="C60" s="43"/>
      <c r="D60" s="43"/>
      <c r="E60" s="45" t="s">
        <v>761</v>
      </c>
      <c r="F60" s="43"/>
      <c r="G60" s="43"/>
      <c r="H60" s="43"/>
      <c r="I60" s="43"/>
      <c r="J60" s="44"/>
    </row>
    <row r="61" ht="409.5">
      <c r="A61" s="35" t="s">
        <v>58</v>
      </c>
      <c r="B61" s="42"/>
      <c r="C61" s="43"/>
      <c r="D61" s="43"/>
      <c r="E61" s="37" t="s">
        <v>492</v>
      </c>
      <c r="F61" s="43"/>
      <c r="G61" s="43"/>
      <c r="H61" s="43"/>
      <c r="I61" s="43"/>
      <c r="J61" s="44"/>
    </row>
    <row r="62">
      <c r="A62" s="35" t="s">
        <v>48</v>
      </c>
      <c r="B62" s="35">
        <v>14</v>
      </c>
      <c r="C62" s="36" t="s">
        <v>196</v>
      </c>
      <c r="D62" s="35" t="s">
        <v>50</v>
      </c>
      <c r="E62" s="37" t="s">
        <v>197</v>
      </c>
      <c r="F62" s="38" t="s">
        <v>142</v>
      </c>
      <c r="G62" s="39">
        <v>34.064</v>
      </c>
      <c r="H62" s="40">
        <v>0</v>
      </c>
      <c r="I62" s="40">
        <f>ROUND(G62*H62,P4)</f>
        <v>0</v>
      </c>
      <c r="J62" s="38" t="s">
        <v>63</v>
      </c>
      <c r="O62" s="41">
        <f>I62*0.21</f>
        <v>0</v>
      </c>
      <c r="P62">
        <v>3</v>
      </c>
    </row>
    <row r="63" ht="30">
      <c r="A63" s="35" t="s">
        <v>54</v>
      </c>
      <c r="B63" s="42"/>
      <c r="C63" s="43"/>
      <c r="D63" s="43"/>
      <c r="E63" s="37" t="s">
        <v>765</v>
      </c>
      <c r="F63" s="43"/>
      <c r="G63" s="43"/>
      <c r="H63" s="43"/>
      <c r="I63" s="43"/>
      <c r="J63" s="44"/>
    </row>
    <row r="64" ht="45">
      <c r="A64" s="35" t="s">
        <v>56</v>
      </c>
      <c r="B64" s="42"/>
      <c r="C64" s="43"/>
      <c r="D64" s="43"/>
      <c r="E64" s="45" t="s">
        <v>766</v>
      </c>
      <c r="F64" s="43"/>
      <c r="G64" s="43"/>
      <c r="H64" s="43"/>
      <c r="I64" s="43"/>
      <c r="J64" s="44"/>
    </row>
    <row r="65" ht="390">
      <c r="A65" s="35" t="s">
        <v>58</v>
      </c>
      <c r="B65" s="42"/>
      <c r="C65" s="43"/>
      <c r="D65" s="43"/>
      <c r="E65" s="37" t="s">
        <v>200</v>
      </c>
      <c r="F65" s="43"/>
      <c r="G65" s="43"/>
      <c r="H65" s="43"/>
      <c r="I65" s="43"/>
      <c r="J65" s="44"/>
    </row>
    <row r="66">
      <c r="A66" s="35" t="s">
        <v>48</v>
      </c>
      <c r="B66" s="35">
        <v>15</v>
      </c>
      <c r="C66" s="36" t="s">
        <v>767</v>
      </c>
      <c r="D66" s="35" t="s">
        <v>66</v>
      </c>
      <c r="E66" s="37" t="s">
        <v>768</v>
      </c>
      <c r="F66" s="38" t="s">
        <v>142</v>
      </c>
      <c r="G66" s="39">
        <v>10.608000000000001</v>
      </c>
      <c r="H66" s="40">
        <v>0</v>
      </c>
      <c r="I66" s="40">
        <f>ROUND(G66*H66,P4)</f>
        <v>0</v>
      </c>
      <c r="J66" s="38" t="s">
        <v>63</v>
      </c>
      <c r="O66" s="41">
        <f>I66*0.21</f>
        <v>0</v>
      </c>
      <c r="P66">
        <v>3</v>
      </c>
    </row>
    <row r="67" ht="60">
      <c r="A67" s="35" t="s">
        <v>54</v>
      </c>
      <c r="B67" s="42"/>
      <c r="C67" s="43"/>
      <c r="D67" s="43"/>
      <c r="E67" s="37" t="s">
        <v>769</v>
      </c>
      <c r="F67" s="43"/>
      <c r="G67" s="43"/>
      <c r="H67" s="43"/>
      <c r="I67" s="43"/>
      <c r="J67" s="44"/>
    </row>
    <row r="68" ht="30">
      <c r="A68" s="35" t="s">
        <v>56</v>
      </c>
      <c r="B68" s="42"/>
      <c r="C68" s="43"/>
      <c r="D68" s="43"/>
      <c r="E68" s="45" t="s">
        <v>770</v>
      </c>
      <c r="F68" s="43"/>
      <c r="G68" s="43"/>
      <c r="H68" s="43"/>
      <c r="I68" s="43"/>
      <c r="J68" s="44"/>
    </row>
    <row r="69" ht="405">
      <c r="A69" s="35" t="s">
        <v>58</v>
      </c>
      <c r="B69" s="42"/>
      <c r="C69" s="43"/>
      <c r="D69" s="43"/>
      <c r="E69" s="37" t="s">
        <v>504</v>
      </c>
      <c r="F69" s="43"/>
      <c r="G69" s="43"/>
      <c r="H69" s="43"/>
      <c r="I69" s="43"/>
      <c r="J69" s="44"/>
    </row>
    <row r="70">
      <c r="A70" s="35" t="s">
        <v>48</v>
      </c>
      <c r="B70" s="35">
        <v>16</v>
      </c>
      <c r="C70" s="36" t="s">
        <v>771</v>
      </c>
      <c r="D70" s="35" t="s">
        <v>66</v>
      </c>
      <c r="E70" s="37" t="s">
        <v>772</v>
      </c>
      <c r="F70" s="38" t="s">
        <v>142</v>
      </c>
      <c r="G70" s="39">
        <v>10.608000000000001</v>
      </c>
      <c r="H70" s="40">
        <v>0</v>
      </c>
      <c r="I70" s="40">
        <f>ROUND(G70*H70,P4)</f>
        <v>0</v>
      </c>
      <c r="J70" s="38" t="s">
        <v>63</v>
      </c>
      <c r="O70" s="41">
        <f>I70*0.21</f>
        <v>0</v>
      </c>
      <c r="P70">
        <v>3</v>
      </c>
    </row>
    <row r="71" ht="60">
      <c r="A71" s="35" t="s">
        <v>54</v>
      </c>
      <c r="B71" s="42"/>
      <c r="C71" s="43"/>
      <c r="D71" s="43"/>
      <c r="E71" s="37" t="s">
        <v>773</v>
      </c>
      <c r="F71" s="43"/>
      <c r="G71" s="43"/>
      <c r="H71" s="43"/>
      <c r="I71" s="43"/>
      <c r="J71" s="44"/>
    </row>
    <row r="72" ht="30">
      <c r="A72" s="35" t="s">
        <v>56</v>
      </c>
      <c r="B72" s="42"/>
      <c r="C72" s="43"/>
      <c r="D72" s="43"/>
      <c r="E72" s="45" t="s">
        <v>770</v>
      </c>
      <c r="F72" s="43"/>
      <c r="G72" s="43"/>
      <c r="H72" s="43"/>
      <c r="I72" s="43"/>
      <c r="J72" s="44"/>
    </row>
    <row r="73" ht="405">
      <c r="A73" s="35" t="s">
        <v>58</v>
      </c>
      <c r="B73" s="42"/>
      <c r="C73" s="43"/>
      <c r="D73" s="43"/>
      <c r="E73" s="37" t="s">
        <v>607</v>
      </c>
      <c r="F73" s="43"/>
      <c r="G73" s="43"/>
      <c r="H73" s="43"/>
      <c r="I73" s="43"/>
      <c r="J73" s="44"/>
    </row>
    <row r="74">
      <c r="A74" s="35" t="s">
        <v>48</v>
      </c>
      <c r="B74" s="35">
        <v>17</v>
      </c>
      <c r="C74" s="36" t="s">
        <v>500</v>
      </c>
      <c r="D74" s="35" t="s">
        <v>61</v>
      </c>
      <c r="E74" s="37" t="s">
        <v>501</v>
      </c>
      <c r="F74" s="38" t="s">
        <v>142</v>
      </c>
      <c r="G74" s="39">
        <v>28.146000000000001</v>
      </c>
      <c r="H74" s="40">
        <v>0</v>
      </c>
      <c r="I74" s="40">
        <f>ROUND(G74*H74,P4)</f>
        <v>0</v>
      </c>
      <c r="J74" s="38" t="s">
        <v>63</v>
      </c>
      <c r="O74" s="41">
        <f>I74*0.21</f>
        <v>0</v>
      </c>
      <c r="P74">
        <v>3</v>
      </c>
    </row>
    <row r="75" ht="60">
      <c r="A75" s="35" t="s">
        <v>54</v>
      </c>
      <c r="B75" s="42"/>
      <c r="C75" s="43"/>
      <c r="D75" s="43"/>
      <c r="E75" s="37" t="s">
        <v>774</v>
      </c>
      <c r="F75" s="43"/>
      <c r="G75" s="43"/>
      <c r="H75" s="43"/>
      <c r="I75" s="43"/>
      <c r="J75" s="44"/>
    </row>
    <row r="76" ht="30">
      <c r="A76" s="35" t="s">
        <v>56</v>
      </c>
      <c r="B76" s="42"/>
      <c r="C76" s="43"/>
      <c r="D76" s="43"/>
      <c r="E76" s="45" t="s">
        <v>775</v>
      </c>
      <c r="F76" s="43"/>
      <c r="G76" s="43"/>
      <c r="H76" s="43"/>
      <c r="I76" s="43"/>
      <c r="J76" s="44"/>
    </row>
    <row r="77" ht="405">
      <c r="A77" s="35" t="s">
        <v>58</v>
      </c>
      <c r="B77" s="42"/>
      <c r="C77" s="43"/>
      <c r="D77" s="43"/>
      <c r="E77" s="37" t="s">
        <v>504</v>
      </c>
      <c r="F77" s="43"/>
      <c r="G77" s="43"/>
      <c r="H77" s="43"/>
      <c r="I77" s="43"/>
      <c r="J77" s="44"/>
    </row>
    <row r="78">
      <c r="A78" s="35" t="s">
        <v>48</v>
      </c>
      <c r="B78" s="35">
        <v>18</v>
      </c>
      <c r="C78" s="36" t="s">
        <v>500</v>
      </c>
      <c r="D78" s="35" t="s">
        <v>66</v>
      </c>
      <c r="E78" s="37" t="s">
        <v>501</v>
      </c>
      <c r="F78" s="38" t="s">
        <v>142</v>
      </c>
      <c r="G78" s="39">
        <v>41.098999999999997</v>
      </c>
      <c r="H78" s="40">
        <v>0</v>
      </c>
      <c r="I78" s="40">
        <f>ROUND(G78*H78,P4)</f>
        <v>0</v>
      </c>
      <c r="J78" s="38" t="s">
        <v>63</v>
      </c>
      <c r="O78" s="41">
        <f>I78*0.21</f>
        <v>0</v>
      </c>
      <c r="P78">
        <v>3</v>
      </c>
    </row>
    <row r="79" ht="60">
      <c r="A79" s="35" t="s">
        <v>54</v>
      </c>
      <c r="B79" s="42"/>
      <c r="C79" s="43"/>
      <c r="D79" s="43"/>
      <c r="E79" s="37" t="s">
        <v>776</v>
      </c>
      <c r="F79" s="43"/>
      <c r="G79" s="43"/>
      <c r="H79" s="43"/>
      <c r="I79" s="43"/>
      <c r="J79" s="44"/>
    </row>
    <row r="80" ht="150">
      <c r="A80" s="35" t="s">
        <v>56</v>
      </c>
      <c r="B80" s="42"/>
      <c r="C80" s="43"/>
      <c r="D80" s="43"/>
      <c r="E80" s="45" t="s">
        <v>777</v>
      </c>
      <c r="F80" s="43"/>
      <c r="G80" s="43"/>
      <c r="H80" s="43"/>
      <c r="I80" s="43"/>
      <c r="J80" s="44"/>
    </row>
    <row r="81" ht="405">
      <c r="A81" s="35" t="s">
        <v>58</v>
      </c>
      <c r="B81" s="42"/>
      <c r="C81" s="43"/>
      <c r="D81" s="43"/>
      <c r="E81" s="37" t="s">
        <v>504</v>
      </c>
      <c r="F81" s="43"/>
      <c r="G81" s="43"/>
      <c r="H81" s="43"/>
      <c r="I81" s="43"/>
      <c r="J81" s="44"/>
    </row>
    <row r="82">
      <c r="A82" s="35" t="s">
        <v>48</v>
      </c>
      <c r="B82" s="35">
        <v>19</v>
      </c>
      <c r="C82" s="36" t="s">
        <v>603</v>
      </c>
      <c r="D82" s="35" t="s">
        <v>66</v>
      </c>
      <c r="E82" s="37" t="s">
        <v>604</v>
      </c>
      <c r="F82" s="38" t="s">
        <v>142</v>
      </c>
      <c r="G82" s="39">
        <v>69.245000000000005</v>
      </c>
      <c r="H82" s="40">
        <v>0</v>
      </c>
      <c r="I82" s="40">
        <f>ROUND(G82*H82,P4)</f>
        <v>0</v>
      </c>
      <c r="J82" s="38" t="s">
        <v>63</v>
      </c>
      <c r="O82" s="41">
        <f>I82*0.21</f>
        <v>0</v>
      </c>
      <c r="P82">
        <v>3</v>
      </c>
    </row>
    <row r="83" ht="60">
      <c r="A83" s="35" t="s">
        <v>54</v>
      </c>
      <c r="B83" s="42"/>
      <c r="C83" s="43"/>
      <c r="D83" s="43"/>
      <c r="E83" s="37" t="s">
        <v>776</v>
      </c>
      <c r="F83" s="43"/>
      <c r="G83" s="43"/>
      <c r="H83" s="43"/>
      <c r="I83" s="43"/>
      <c r="J83" s="44"/>
    </row>
    <row r="84" ht="120">
      <c r="A84" s="35" t="s">
        <v>56</v>
      </c>
      <c r="B84" s="42"/>
      <c r="C84" s="43"/>
      <c r="D84" s="43"/>
      <c r="E84" s="45" t="s">
        <v>778</v>
      </c>
      <c r="F84" s="43"/>
      <c r="G84" s="43"/>
      <c r="H84" s="43"/>
      <c r="I84" s="43"/>
      <c r="J84" s="44"/>
    </row>
    <row r="85" ht="405">
      <c r="A85" s="35" t="s">
        <v>58</v>
      </c>
      <c r="B85" s="42"/>
      <c r="C85" s="43"/>
      <c r="D85" s="43"/>
      <c r="E85" s="37" t="s">
        <v>607</v>
      </c>
      <c r="F85" s="43"/>
      <c r="G85" s="43"/>
      <c r="H85" s="43"/>
      <c r="I85" s="43"/>
      <c r="J85" s="44"/>
    </row>
    <row r="86">
      <c r="A86" s="35" t="s">
        <v>48</v>
      </c>
      <c r="B86" s="35">
        <v>20</v>
      </c>
      <c r="C86" s="36" t="s">
        <v>208</v>
      </c>
      <c r="D86" s="35" t="s">
        <v>50</v>
      </c>
      <c r="E86" s="37" t="s">
        <v>209</v>
      </c>
      <c r="F86" s="38" t="s">
        <v>142</v>
      </c>
      <c r="G86" s="39">
        <v>197.268</v>
      </c>
      <c r="H86" s="40">
        <v>0</v>
      </c>
      <c r="I86" s="40">
        <f>ROUND(G86*H86,P4)</f>
        <v>0</v>
      </c>
      <c r="J86" s="38" t="s">
        <v>63</v>
      </c>
      <c r="O86" s="41">
        <f>I86*0.21</f>
        <v>0</v>
      </c>
      <c r="P86">
        <v>3</v>
      </c>
    </row>
    <row r="87">
      <c r="A87" s="35" t="s">
        <v>54</v>
      </c>
      <c r="B87" s="42"/>
      <c r="C87" s="43"/>
      <c r="D87" s="43"/>
      <c r="E87" s="37" t="s">
        <v>210</v>
      </c>
      <c r="F87" s="43"/>
      <c r="G87" s="43"/>
      <c r="H87" s="43"/>
      <c r="I87" s="43"/>
      <c r="J87" s="44"/>
    </row>
    <row r="88" ht="120">
      <c r="A88" s="35" t="s">
        <v>56</v>
      </c>
      <c r="B88" s="42"/>
      <c r="C88" s="43"/>
      <c r="D88" s="43"/>
      <c r="E88" s="45" t="s">
        <v>779</v>
      </c>
      <c r="F88" s="43"/>
      <c r="G88" s="43"/>
      <c r="H88" s="43"/>
      <c r="I88" s="43"/>
      <c r="J88" s="44"/>
    </row>
    <row r="89" ht="240">
      <c r="A89" s="35" t="s">
        <v>58</v>
      </c>
      <c r="B89" s="42"/>
      <c r="C89" s="43"/>
      <c r="D89" s="43"/>
      <c r="E89" s="37" t="s">
        <v>212</v>
      </c>
      <c r="F89" s="43"/>
      <c r="G89" s="43"/>
      <c r="H89" s="43"/>
      <c r="I89" s="43"/>
      <c r="J89" s="44"/>
    </row>
    <row r="90">
      <c r="A90" s="35" t="s">
        <v>48</v>
      </c>
      <c r="B90" s="35">
        <v>21</v>
      </c>
      <c r="C90" s="36" t="s">
        <v>510</v>
      </c>
      <c r="D90" s="35" t="s">
        <v>50</v>
      </c>
      <c r="E90" s="37" t="s">
        <v>511</v>
      </c>
      <c r="F90" s="38" t="s">
        <v>142</v>
      </c>
      <c r="G90" s="39">
        <v>28.146000000000001</v>
      </c>
      <c r="H90" s="40">
        <v>0</v>
      </c>
      <c r="I90" s="40">
        <f>ROUND(G90*H90,P4)</f>
        <v>0</v>
      </c>
      <c r="J90" s="38" t="s">
        <v>63</v>
      </c>
      <c r="O90" s="41">
        <f>I90*0.21</f>
        <v>0</v>
      </c>
      <c r="P90">
        <v>3</v>
      </c>
    </row>
    <row r="91" ht="30">
      <c r="A91" s="35" t="s">
        <v>54</v>
      </c>
      <c r="B91" s="42"/>
      <c r="C91" s="43"/>
      <c r="D91" s="43"/>
      <c r="E91" s="37" t="s">
        <v>780</v>
      </c>
      <c r="F91" s="43"/>
      <c r="G91" s="43"/>
      <c r="H91" s="43"/>
      <c r="I91" s="43"/>
      <c r="J91" s="44"/>
    </row>
    <row r="92" ht="60">
      <c r="A92" s="35" t="s">
        <v>56</v>
      </c>
      <c r="B92" s="42"/>
      <c r="C92" s="43"/>
      <c r="D92" s="43"/>
      <c r="E92" s="45" t="s">
        <v>781</v>
      </c>
      <c r="F92" s="43"/>
      <c r="G92" s="43"/>
      <c r="H92" s="43"/>
      <c r="I92" s="43"/>
      <c r="J92" s="44"/>
    </row>
    <row r="93" ht="300">
      <c r="A93" s="35" t="s">
        <v>58</v>
      </c>
      <c r="B93" s="42"/>
      <c r="C93" s="43"/>
      <c r="D93" s="43"/>
      <c r="E93" s="37" t="s">
        <v>514</v>
      </c>
      <c r="F93" s="43"/>
      <c r="G93" s="43"/>
      <c r="H93" s="43"/>
      <c r="I93" s="43"/>
      <c r="J93" s="44"/>
    </row>
    <row r="94">
      <c r="A94" s="35" t="s">
        <v>48</v>
      </c>
      <c r="B94" s="35">
        <v>22</v>
      </c>
      <c r="C94" s="36" t="s">
        <v>223</v>
      </c>
      <c r="D94" s="35" t="s">
        <v>50</v>
      </c>
      <c r="E94" s="37" t="s">
        <v>224</v>
      </c>
      <c r="F94" s="38" t="s">
        <v>142</v>
      </c>
      <c r="G94" s="39">
        <v>10.44</v>
      </c>
      <c r="H94" s="40">
        <v>0</v>
      </c>
      <c r="I94" s="40">
        <f>ROUND(G94*H94,P4)</f>
        <v>0</v>
      </c>
      <c r="J94" s="38" t="s">
        <v>63</v>
      </c>
      <c r="O94" s="41">
        <f>I94*0.21</f>
        <v>0</v>
      </c>
      <c r="P94">
        <v>3</v>
      </c>
    </row>
    <row r="95">
      <c r="A95" s="35" t="s">
        <v>54</v>
      </c>
      <c r="B95" s="42"/>
      <c r="C95" s="43"/>
      <c r="D95" s="43"/>
      <c r="E95" s="37" t="s">
        <v>782</v>
      </c>
      <c r="F95" s="43"/>
      <c r="G95" s="43"/>
      <c r="H95" s="43"/>
      <c r="I95" s="43"/>
      <c r="J95" s="44"/>
    </row>
    <row r="96" ht="30">
      <c r="A96" s="35" t="s">
        <v>56</v>
      </c>
      <c r="B96" s="42"/>
      <c r="C96" s="43"/>
      <c r="D96" s="43"/>
      <c r="E96" s="45" t="s">
        <v>783</v>
      </c>
      <c r="F96" s="43"/>
      <c r="G96" s="43"/>
      <c r="H96" s="43"/>
      <c r="I96" s="43"/>
      <c r="J96" s="44"/>
    </row>
    <row r="97" ht="300">
      <c r="A97" s="35" t="s">
        <v>58</v>
      </c>
      <c r="B97" s="42"/>
      <c r="C97" s="43"/>
      <c r="D97" s="43"/>
      <c r="E97" s="37" t="s">
        <v>227</v>
      </c>
      <c r="F97" s="43"/>
      <c r="G97" s="43"/>
      <c r="H97" s="43"/>
      <c r="I97" s="43"/>
      <c r="J97" s="44"/>
    </row>
    <row r="98">
      <c r="A98" s="35" t="s">
        <v>48</v>
      </c>
      <c r="B98" s="35">
        <v>23</v>
      </c>
      <c r="C98" s="36" t="s">
        <v>611</v>
      </c>
      <c r="D98" s="35"/>
      <c r="E98" s="37" t="s">
        <v>612</v>
      </c>
      <c r="F98" s="38" t="s">
        <v>142</v>
      </c>
      <c r="G98" s="39">
        <v>35.728999999999999</v>
      </c>
      <c r="H98" s="40">
        <v>0</v>
      </c>
      <c r="I98" s="40">
        <f>ROUND(G98*H98,P4)</f>
        <v>0</v>
      </c>
      <c r="J98" s="38" t="s">
        <v>63</v>
      </c>
      <c r="O98" s="41">
        <f>I98*0.21</f>
        <v>0</v>
      </c>
      <c r="P98">
        <v>3</v>
      </c>
    </row>
    <row r="99">
      <c r="A99" s="35" t="s">
        <v>54</v>
      </c>
      <c r="B99" s="42"/>
      <c r="C99" s="43"/>
      <c r="D99" s="43"/>
      <c r="E99" s="37" t="s">
        <v>784</v>
      </c>
      <c r="F99" s="43"/>
      <c r="G99" s="43"/>
      <c r="H99" s="43"/>
      <c r="I99" s="43"/>
      <c r="J99" s="44"/>
    </row>
    <row r="100" ht="60">
      <c r="A100" s="35" t="s">
        <v>56</v>
      </c>
      <c r="B100" s="42"/>
      <c r="C100" s="43"/>
      <c r="D100" s="43"/>
      <c r="E100" s="45" t="s">
        <v>785</v>
      </c>
      <c r="F100" s="43"/>
      <c r="G100" s="43"/>
      <c r="H100" s="43"/>
      <c r="I100" s="43"/>
      <c r="J100" s="44"/>
    </row>
    <row r="101" ht="390">
      <c r="A101" s="35" t="s">
        <v>58</v>
      </c>
      <c r="B101" s="42"/>
      <c r="C101" s="43"/>
      <c r="D101" s="43"/>
      <c r="E101" s="37" t="s">
        <v>615</v>
      </c>
      <c r="F101" s="43"/>
      <c r="G101" s="43"/>
      <c r="H101" s="43"/>
      <c r="I101" s="43"/>
      <c r="J101" s="44"/>
    </row>
    <row r="102">
      <c r="A102" s="35" t="s">
        <v>48</v>
      </c>
      <c r="B102" s="35">
        <v>24</v>
      </c>
      <c r="C102" s="36" t="s">
        <v>233</v>
      </c>
      <c r="D102" s="35" t="s">
        <v>50</v>
      </c>
      <c r="E102" s="37" t="s">
        <v>234</v>
      </c>
      <c r="F102" s="38" t="s">
        <v>116</v>
      </c>
      <c r="G102" s="39">
        <v>39.450000000000003</v>
      </c>
      <c r="H102" s="40">
        <v>0</v>
      </c>
      <c r="I102" s="40">
        <f>ROUND(G102*H102,P4)</f>
        <v>0</v>
      </c>
      <c r="J102" s="38" t="s">
        <v>63</v>
      </c>
      <c r="O102" s="41">
        <f>I102*0.21</f>
        <v>0</v>
      </c>
      <c r="P102">
        <v>3</v>
      </c>
    </row>
    <row r="103" ht="30">
      <c r="A103" s="35" t="s">
        <v>54</v>
      </c>
      <c r="B103" s="42"/>
      <c r="C103" s="43"/>
      <c r="D103" s="43"/>
      <c r="E103" s="37" t="s">
        <v>578</v>
      </c>
      <c r="F103" s="43"/>
      <c r="G103" s="43"/>
      <c r="H103" s="43"/>
      <c r="I103" s="43"/>
      <c r="J103" s="44"/>
    </row>
    <row r="104" ht="45">
      <c r="A104" s="35" t="s">
        <v>56</v>
      </c>
      <c r="B104" s="42"/>
      <c r="C104" s="43"/>
      <c r="D104" s="43"/>
      <c r="E104" s="45" t="s">
        <v>786</v>
      </c>
      <c r="F104" s="43"/>
      <c r="G104" s="43"/>
      <c r="H104" s="43"/>
      <c r="I104" s="43"/>
      <c r="J104" s="44"/>
    </row>
    <row r="105" ht="45">
      <c r="A105" s="35" t="s">
        <v>58</v>
      </c>
      <c r="B105" s="42"/>
      <c r="C105" s="43"/>
      <c r="D105" s="43"/>
      <c r="E105" s="37" t="s">
        <v>237</v>
      </c>
      <c r="F105" s="43"/>
      <c r="G105" s="43"/>
      <c r="H105" s="43"/>
      <c r="I105" s="43"/>
      <c r="J105" s="44"/>
    </row>
    <row r="106">
      <c r="A106" s="35" t="s">
        <v>48</v>
      </c>
      <c r="B106" s="35">
        <v>25</v>
      </c>
      <c r="C106" s="36" t="s">
        <v>238</v>
      </c>
      <c r="D106" s="35" t="s">
        <v>50</v>
      </c>
      <c r="E106" s="37" t="s">
        <v>239</v>
      </c>
      <c r="F106" s="38" t="s">
        <v>116</v>
      </c>
      <c r="G106" s="39">
        <v>39.450000000000003</v>
      </c>
      <c r="H106" s="40">
        <v>0</v>
      </c>
      <c r="I106" s="40">
        <f>ROUND(G106*H106,P4)</f>
        <v>0</v>
      </c>
      <c r="J106" s="38" t="s">
        <v>63</v>
      </c>
      <c r="O106" s="41">
        <f>I106*0.21</f>
        <v>0</v>
      </c>
      <c r="P106">
        <v>3</v>
      </c>
    </row>
    <row r="107">
      <c r="A107" s="35" t="s">
        <v>54</v>
      </c>
      <c r="B107" s="42"/>
      <c r="C107" s="43"/>
      <c r="D107" s="43"/>
      <c r="E107" s="37" t="s">
        <v>230</v>
      </c>
      <c r="F107" s="43"/>
      <c r="G107" s="43"/>
      <c r="H107" s="43"/>
      <c r="I107" s="43"/>
      <c r="J107" s="44"/>
    </row>
    <row r="108" ht="45">
      <c r="A108" s="35" t="s">
        <v>56</v>
      </c>
      <c r="B108" s="42"/>
      <c r="C108" s="43"/>
      <c r="D108" s="43"/>
      <c r="E108" s="45" t="s">
        <v>786</v>
      </c>
      <c r="F108" s="43"/>
      <c r="G108" s="43"/>
      <c r="H108" s="43"/>
      <c r="I108" s="43"/>
      <c r="J108" s="44"/>
    </row>
    <row r="109" ht="30">
      <c r="A109" s="35" t="s">
        <v>58</v>
      </c>
      <c r="B109" s="42"/>
      <c r="C109" s="43"/>
      <c r="D109" s="43"/>
      <c r="E109" s="37" t="s">
        <v>241</v>
      </c>
      <c r="F109" s="43"/>
      <c r="G109" s="43"/>
      <c r="H109" s="43"/>
      <c r="I109" s="43"/>
      <c r="J109" s="44"/>
    </row>
    <row r="110">
      <c r="A110" s="35" t="s">
        <v>48</v>
      </c>
      <c r="B110" s="35">
        <v>26</v>
      </c>
      <c r="C110" s="36" t="s">
        <v>242</v>
      </c>
      <c r="D110" s="35" t="s">
        <v>50</v>
      </c>
      <c r="E110" s="37" t="s">
        <v>243</v>
      </c>
      <c r="F110" s="38" t="s">
        <v>116</v>
      </c>
      <c r="G110" s="39">
        <v>157.80000000000001</v>
      </c>
      <c r="H110" s="40">
        <v>0</v>
      </c>
      <c r="I110" s="40">
        <f>ROUND(G110*H110,P4)</f>
        <v>0</v>
      </c>
      <c r="J110" s="38" t="s">
        <v>63</v>
      </c>
      <c r="O110" s="41">
        <f>I110*0.21</f>
        <v>0</v>
      </c>
      <c r="P110">
        <v>3</v>
      </c>
    </row>
    <row r="111">
      <c r="A111" s="35" t="s">
        <v>54</v>
      </c>
      <c r="B111" s="42"/>
      <c r="C111" s="43"/>
      <c r="D111" s="43"/>
      <c r="E111" s="37" t="s">
        <v>230</v>
      </c>
      <c r="F111" s="43"/>
      <c r="G111" s="43"/>
      <c r="H111" s="43"/>
      <c r="I111" s="43"/>
      <c r="J111" s="44"/>
    </row>
    <row r="112" ht="45">
      <c r="A112" s="35" t="s">
        <v>56</v>
      </c>
      <c r="B112" s="42"/>
      <c r="C112" s="43"/>
      <c r="D112" s="43"/>
      <c r="E112" s="45" t="s">
        <v>787</v>
      </c>
      <c r="F112" s="43"/>
      <c r="G112" s="43"/>
      <c r="H112" s="43"/>
      <c r="I112" s="43"/>
      <c r="J112" s="44"/>
    </row>
    <row r="113" ht="45">
      <c r="A113" s="35" t="s">
        <v>58</v>
      </c>
      <c r="B113" s="42"/>
      <c r="C113" s="43"/>
      <c r="D113" s="43"/>
      <c r="E113" s="37" t="s">
        <v>245</v>
      </c>
      <c r="F113" s="43"/>
      <c r="G113" s="43"/>
      <c r="H113" s="43"/>
      <c r="I113" s="43"/>
      <c r="J113" s="44"/>
    </row>
    <row r="114">
      <c r="A114" s="35" t="s">
        <v>48</v>
      </c>
      <c r="B114" s="35">
        <v>27</v>
      </c>
      <c r="C114" s="36" t="s">
        <v>246</v>
      </c>
      <c r="D114" s="35" t="s">
        <v>50</v>
      </c>
      <c r="E114" s="37" t="s">
        <v>247</v>
      </c>
      <c r="F114" s="38" t="s">
        <v>116</v>
      </c>
      <c r="G114" s="39">
        <v>59.174999999999997</v>
      </c>
      <c r="H114" s="40">
        <v>0</v>
      </c>
      <c r="I114" s="40">
        <f>ROUND(G114*H114,P4)</f>
        <v>0</v>
      </c>
      <c r="J114" s="38" t="s">
        <v>63</v>
      </c>
      <c r="O114" s="41">
        <f>I114*0.21</f>
        <v>0</v>
      </c>
      <c r="P114">
        <v>3</v>
      </c>
    </row>
    <row r="115">
      <c r="A115" s="35" t="s">
        <v>54</v>
      </c>
      <c r="B115" s="42"/>
      <c r="C115" s="43"/>
      <c r="D115" s="43"/>
      <c r="E115" s="37" t="s">
        <v>230</v>
      </c>
      <c r="F115" s="43"/>
      <c r="G115" s="43"/>
      <c r="H115" s="43"/>
      <c r="I115" s="43"/>
      <c r="J115" s="44"/>
    </row>
    <row r="116" ht="45">
      <c r="A116" s="35" t="s">
        <v>56</v>
      </c>
      <c r="B116" s="42"/>
      <c r="C116" s="43"/>
      <c r="D116" s="43"/>
      <c r="E116" s="45" t="s">
        <v>788</v>
      </c>
      <c r="F116" s="43"/>
      <c r="G116" s="43"/>
      <c r="H116" s="43"/>
      <c r="I116" s="43"/>
      <c r="J116" s="44"/>
    </row>
    <row r="117" ht="45">
      <c r="A117" s="35" t="s">
        <v>58</v>
      </c>
      <c r="B117" s="42"/>
      <c r="C117" s="43"/>
      <c r="D117" s="43"/>
      <c r="E117" s="37" t="s">
        <v>249</v>
      </c>
      <c r="F117" s="43"/>
      <c r="G117" s="43"/>
      <c r="H117" s="43"/>
      <c r="I117" s="43"/>
      <c r="J117" s="44"/>
    </row>
    <row r="118">
      <c r="A118" s="29" t="s">
        <v>45</v>
      </c>
      <c r="B118" s="30"/>
      <c r="C118" s="31" t="s">
        <v>66</v>
      </c>
      <c r="D118" s="32"/>
      <c r="E118" s="29" t="s">
        <v>250</v>
      </c>
      <c r="F118" s="32"/>
      <c r="G118" s="32"/>
      <c r="H118" s="32"/>
      <c r="I118" s="33">
        <f>SUMIFS(I119:I130,A119:A130,"P")</f>
        <v>0</v>
      </c>
      <c r="J118" s="34"/>
    </row>
    <row r="119">
      <c r="A119" s="35" t="s">
        <v>48</v>
      </c>
      <c r="B119" s="35">
        <v>28</v>
      </c>
      <c r="C119" s="36" t="s">
        <v>673</v>
      </c>
      <c r="D119" s="35" t="s">
        <v>50</v>
      </c>
      <c r="E119" s="37" t="s">
        <v>674</v>
      </c>
      <c r="F119" s="38" t="s">
        <v>168</v>
      </c>
      <c r="G119" s="39">
        <v>36.5</v>
      </c>
      <c r="H119" s="40">
        <v>0</v>
      </c>
      <c r="I119" s="40">
        <f>ROUND(G119*H119,P4)</f>
        <v>0</v>
      </c>
      <c r="J119" s="38" t="s">
        <v>63</v>
      </c>
      <c r="O119" s="41">
        <f>I119*0.21</f>
        <v>0</v>
      </c>
      <c r="P119">
        <v>3</v>
      </c>
    </row>
    <row r="120" ht="30">
      <c r="A120" s="35" t="s">
        <v>54</v>
      </c>
      <c r="B120" s="42"/>
      <c r="C120" s="43"/>
      <c r="D120" s="43"/>
      <c r="E120" s="37" t="s">
        <v>789</v>
      </c>
      <c r="F120" s="43"/>
      <c r="G120" s="43"/>
      <c r="H120" s="43"/>
      <c r="I120" s="43"/>
      <c r="J120" s="44"/>
    </row>
    <row r="121" ht="60">
      <c r="A121" s="35" t="s">
        <v>56</v>
      </c>
      <c r="B121" s="42"/>
      <c r="C121" s="43"/>
      <c r="D121" s="43"/>
      <c r="E121" s="45" t="s">
        <v>790</v>
      </c>
      <c r="F121" s="43"/>
      <c r="G121" s="43"/>
      <c r="H121" s="43"/>
      <c r="I121" s="43"/>
      <c r="J121" s="44"/>
    </row>
    <row r="122" ht="195">
      <c r="A122" s="35" t="s">
        <v>58</v>
      </c>
      <c r="B122" s="42"/>
      <c r="C122" s="43"/>
      <c r="D122" s="43"/>
      <c r="E122" s="37" t="s">
        <v>677</v>
      </c>
      <c r="F122" s="43"/>
      <c r="G122" s="43"/>
      <c r="H122" s="43"/>
      <c r="I122" s="43"/>
      <c r="J122" s="44"/>
    </row>
    <row r="123" ht="30">
      <c r="A123" s="35" t="s">
        <v>48</v>
      </c>
      <c r="B123" s="35">
        <v>29</v>
      </c>
      <c r="C123" s="36" t="s">
        <v>791</v>
      </c>
      <c r="D123" s="35" t="s">
        <v>50</v>
      </c>
      <c r="E123" s="37" t="s">
        <v>792</v>
      </c>
      <c r="F123" s="38" t="s">
        <v>102</v>
      </c>
      <c r="G123" s="39">
        <v>240</v>
      </c>
      <c r="H123" s="40">
        <v>0</v>
      </c>
      <c r="I123" s="40">
        <f>ROUND(G123*H123,P4)</f>
        <v>0</v>
      </c>
      <c r="J123" s="38" t="s">
        <v>63</v>
      </c>
      <c r="O123" s="41">
        <f>I123*0.21</f>
        <v>0</v>
      </c>
      <c r="P123">
        <v>3</v>
      </c>
    </row>
    <row r="124">
      <c r="A124" s="35" t="s">
        <v>54</v>
      </c>
      <c r="B124" s="42"/>
      <c r="C124" s="43"/>
      <c r="D124" s="43"/>
      <c r="E124" s="37" t="s">
        <v>793</v>
      </c>
      <c r="F124" s="43"/>
      <c r="G124" s="43"/>
      <c r="H124" s="43"/>
      <c r="I124" s="43"/>
      <c r="J124" s="44"/>
    </row>
    <row r="125" ht="45">
      <c r="A125" s="35" t="s">
        <v>56</v>
      </c>
      <c r="B125" s="42"/>
      <c r="C125" s="43"/>
      <c r="D125" s="43"/>
      <c r="E125" s="45" t="s">
        <v>794</v>
      </c>
      <c r="F125" s="43"/>
      <c r="G125" s="43"/>
      <c r="H125" s="43"/>
      <c r="I125" s="43"/>
      <c r="J125" s="44"/>
    </row>
    <row r="126" ht="90">
      <c r="A126" s="35" t="s">
        <v>58</v>
      </c>
      <c r="B126" s="42"/>
      <c r="C126" s="43"/>
      <c r="D126" s="43"/>
      <c r="E126" s="37" t="s">
        <v>795</v>
      </c>
      <c r="F126" s="43"/>
      <c r="G126" s="43"/>
      <c r="H126" s="43"/>
      <c r="I126" s="43"/>
      <c r="J126" s="44"/>
    </row>
    <row r="127" ht="30">
      <c r="A127" s="35" t="s">
        <v>48</v>
      </c>
      <c r="B127" s="35">
        <v>30</v>
      </c>
      <c r="C127" s="36" t="s">
        <v>796</v>
      </c>
      <c r="D127" s="35" t="s">
        <v>50</v>
      </c>
      <c r="E127" s="37" t="s">
        <v>797</v>
      </c>
      <c r="F127" s="38" t="s">
        <v>102</v>
      </c>
      <c r="G127" s="39">
        <v>92</v>
      </c>
      <c r="H127" s="40">
        <v>0</v>
      </c>
      <c r="I127" s="40">
        <f>ROUND(G127*H127,P4)</f>
        <v>0</v>
      </c>
      <c r="J127" s="38" t="s">
        <v>63</v>
      </c>
      <c r="O127" s="41">
        <f>I127*0.21</f>
        <v>0</v>
      </c>
      <c r="P127">
        <v>3</v>
      </c>
    </row>
    <row r="128">
      <c r="A128" s="35" t="s">
        <v>54</v>
      </c>
      <c r="B128" s="42"/>
      <c r="C128" s="43"/>
      <c r="D128" s="43"/>
      <c r="E128" s="37" t="s">
        <v>798</v>
      </c>
      <c r="F128" s="43"/>
      <c r="G128" s="43"/>
      <c r="H128" s="43"/>
      <c r="I128" s="43"/>
      <c r="J128" s="44"/>
    </row>
    <row r="129" ht="30">
      <c r="A129" s="35" t="s">
        <v>56</v>
      </c>
      <c r="B129" s="42"/>
      <c r="C129" s="43"/>
      <c r="D129" s="43"/>
      <c r="E129" s="45" t="s">
        <v>799</v>
      </c>
      <c r="F129" s="43"/>
      <c r="G129" s="43"/>
      <c r="H129" s="43"/>
      <c r="I129" s="43"/>
      <c r="J129" s="44"/>
    </row>
    <row r="130" ht="90">
      <c r="A130" s="35" t="s">
        <v>58</v>
      </c>
      <c r="B130" s="42"/>
      <c r="C130" s="43"/>
      <c r="D130" s="43"/>
      <c r="E130" s="37" t="s">
        <v>795</v>
      </c>
      <c r="F130" s="43"/>
      <c r="G130" s="43"/>
      <c r="H130" s="43"/>
      <c r="I130" s="43"/>
      <c r="J130" s="44"/>
    </row>
    <row r="131">
      <c r="A131" s="29" t="s">
        <v>45</v>
      </c>
      <c r="B131" s="30"/>
      <c r="C131" s="31" t="s">
        <v>128</v>
      </c>
      <c r="D131" s="32"/>
      <c r="E131" s="29" t="s">
        <v>256</v>
      </c>
      <c r="F131" s="32"/>
      <c r="G131" s="32"/>
      <c r="H131" s="32"/>
      <c r="I131" s="33">
        <f>SUMIFS(I132:I151,A132:A151,"P")</f>
        <v>0</v>
      </c>
      <c r="J131" s="34"/>
    </row>
    <row r="132">
      <c r="A132" s="35" t="s">
        <v>48</v>
      </c>
      <c r="B132" s="35">
        <v>31</v>
      </c>
      <c r="C132" s="36" t="s">
        <v>257</v>
      </c>
      <c r="D132" s="35" t="s">
        <v>50</v>
      </c>
      <c r="E132" s="37" t="s">
        <v>258</v>
      </c>
      <c r="F132" s="38" t="s">
        <v>142</v>
      </c>
      <c r="G132" s="39">
        <v>8.6400000000000006</v>
      </c>
      <c r="H132" s="40">
        <v>0</v>
      </c>
      <c r="I132" s="40">
        <f>ROUND(G132*H132,P4)</f>
        <v>0</v>
      </c>
      <c r="J132" s="38" t="s">
        <v>63</v>
      </c>
      <c r="O132" s="41">
        <f>I132*0.21</f>
        <v>0</v>
      </c>
      <c r="P132">
        <v>3</v>
      </c>
    </row>
    <row r="133" ht="60">
      <c r="A133" s="35" t="s">
        <v>54</v>
      </c>
      <c r="B133" s="42"/>
      <c r="C133" s="43"/>
      <c r="D133" s="43"/>
      <c r="E133" s="37" t="s">
        <v>800</v>
      </c>
      <c r="F133" s="43"/>
      <c r="G133" s="43"/>
      <c r="H133" s="43"/>
      <c r="I133" s="43"/>
      <c r="J133" s="44"/>
    </row>
    <row r="134" ht="30">
      <c r="A134" s="35" t="s">
        <v>56</v>
      </c>
      <c r="B134" s="42"/>
      <c r="C134" s="43"/>
      <c r="D134" s="43"/>
      <c r="E134" s="45" t="s">
        <v>801</v>
      </c>
      <c r="F134" s="43"/>
      <c r="G134" s="43"/>
      <c r="H134" s="43"/>
      <c r="I134" s="43"/>
      <c r="J134" s="44"/>
    </row>
    <row r="135" ht="409.5">
      <c r="A135" s="35" t="s">
        <v>58</v>
      </c>
      <c r="B135" s="42"/>
      <c r="C135" s="43"/>
      <c r="D135" s="43"/>
      <c r="E135" s="37" t="s">
        <v>261</v>
      </c>
      <c r="F135" s="43"/>
      <c r="G135" s="43"/>
      <c r="H135" s="43"/>
      <c r="I135" s="43"/>
      <c r="J135" s="44"/>
    </row>
    <row r="136">
      <c r="A136" s="35" t="s">
        <v>48</v>
      </c>
      <c r="B136" s="35">
        <v>32</v>
      </c>
      <c r="C136" s="36" t="s">
        <v>802</v>
      </c>
      <c r="D136" s="35" t="s">
        <v>50</v>
      </c>
      <c r="E136" s="37" t="s">
        <v>803</v>
      </c>
      <c r="F136" s="38" t="s">
        <v>142</v>
      </c>
      <c r="G136" s="39">
        <v>2.7000000000000002</v>
      </c>
      <c r="H136" s="40">
        <v>0</v>
      </c>
      <c r="I136" s="40">
        <f>ROUND(G136*H136,P4)</f>
        <v>0</v>
      </c>
      <c r="J136" s="38" t="s">
        <v>63</v>
      </c>
      <c r="O136" s="41">
        <f>I136*0.21</f>
        <v>0</v>
      </c>
      <c r="P136">
        <v>3</v>
      </c>
    </row>
    <row r="137" ht="45">
      <c r="A137" s="35" t="s">
        <v>54</v>
      </c>
      <c r="B137" s="42"/>
      <c r="C137" s="43"/>
      <c r="D137" s="43"/>
      <c r="E137" s="37" t="s">
        <v>804</v>
      </c>
      <c r="F137" s="43"/>
      <c r="G137" s="43"/>
      <c r="H137" s="43"/>
      <c r="I137" s="43"/>
      <c r="J137" s="44"/>
    </row>
    <row r="138" ht="30">
      <c r="A138" s="35" t="s">
        <v>56</v>
      </c>
      <c r="B138" s="42"/>
      <c r="C138" s="43"/>
      <c r="D138" s="43"/>
      <c r="E138" s="45" t="s">
        <v>805</v>
      </c>
      <c r="F138" s="43"/>
      <c r="G138" s="43"/>
      <c r="H138" s="43"/>
      <c r="I138" s="43"/>
      <c r="J138" s="44"/>
    </row>
    <row r="139" ht="409.5">
      <c r="A139" s="35" t="s">
        <v>58</v>
      </c>
      <c r="B139" s="42"/>
      <c r="C139" s="43"/>
      <c r="D139" s="43"/>
      <c r="E139" s="37" t="s">
        <v>806</v>
      </c>
      <c r="F139" s="43"/>
      <c r="G139" s="43"/>
      <c r="H139" s="43"/>
      <c r="I139" s="43"/>
      <c r="J139" s="44"/>
    </row>
    <row r="140">
      <c r="A140" s="35" t="s">
        <v>48</v>
      </c>
      <c r="B140" s="35">
        <v>33</v>
      </c>
      <c r="C140" s="36" t="s">
        <v>616</v>
      </c>
      <c r="D140" s="35"/>
      <c r="E140" s="37" t="s">
        <v>617</v>
      </c>
      <c r="F140" s="38" t="s">
        <v>142</v>
      </c>
      <c r="G140" s="39">
        <v>14.109999999999999</v>
      </c>
      <c r="H140" s="40">
        <v>0</v>
      </c>
      <c r="I140" s="40">
        <f>ROUND(G140*H140,P4)</f>
        <v>0</v>
      </c>
      <c r="J140" s="38" t="s">
        <v>63</v>
      </c>
      <c r="O140" s="41">
        <f>I140*0.21</f>
        <v>0</v>
      </c>
      <c r="P140">
        <v>3</v>
      </c>
    </row>
    <row r="141" ht="30">
      <c r="A141" s="35" t="s">
        <v>54</v>
      </c>
      <c r="B141" s="42"/>
      <c r="C141" s="43"/>
      <c r="D141" s="43"/>
      <c r="E141" s="37" t="s">
        <v>618</v>
      </c>
      <c r="F141" s="43"/>
      <c r="G141" s="43"/>
      <c r="H141" s="43"/>
      <c r="I141" s="43"/>
      <c r="J141" s="44"/>
    </row>
    <row r="142" ht="75">
      <c r="A142" s="35" t="s">
        <v>56</v>
      </c>
      <c r="B142" s="42"/>
      <c r="C142" s="43"/>
      <c r="D142" s="43"/>
      <c r="E142" s="45" t="s">
        <v>807</v>
      </c>
      <c r="F142" s="43"/>
      <c r="G142" s="43"/>
      <c r="H142" s="43"/>
      <c r="I142" s="43"/>
      <c r="J142" s="44"/>
    </row>
    <row r="143" ht="60">
      <c r="A143" s="35" t="s">
        <v>58</v>
      </c>
      <c r="B143" s="42"/>
      <c r="C143" s="43"/>
      <c r="D143" s="43"/>
      <c r="E143" s="37" t="s">
        <v>620</v>
      </c>
      <c r="F143" s="43"/>
      <c r="G143" s="43"/>
      <c r="H143" s="43"/>
      <c r="I143" s="43"/>
      <c r="J143" s="44"/>
    </row>
    <row r="144">
      <c r="A144" s="35" t="s">
        <v>48</v>
      </c>
      <c r="B144" s="35">
        <v>34</v>
      </c>
      <c r="C144" s="36" t="s">
        <v>262</v>
      </c>
      <c r="D144" s="35" t="s">
        <v>50</v>
      </c>
      <c r="E144" s="37" t="s">
        <v>263</v>
      </c>
      <c r="F144" s="38" t="s">
        <v>142</v>
      </c>
      <c r="G144" s="39">
        <v>8.9700000000000006</v>
      </c>
      <c r="H144" s="40">
        <v>0</v>
      </c>
      <c r="I144" s="40">
        <f>ROUND(G144*H144,P4)</f>
        <v>0</v>
      </c>
      <c r="J144" s="38" t="s">
        <v>63</v>
      </c>
      <c r="O144" s="41">
        <f>I144*0.21</f>
        <v>0</v>
      </c>
      <c r="P144">
        <v>3</v>
      </c>
    </row>
    <row r="145" ht="60">
      <c r="A145" s="35" t="s">
        <v>54</v>
      </c>
      <c r="B145" s="42"/>
      <c r="C145" s="43"/>
      <c r="D145" s="43"/>
      <c r="E145" s="37" t="s">
        <v>808</v>
      </c>
      <c r="F145" s="43"/>
      <c r="G145" s="43"/>
      <c r="H145" s="43"/>
      <c r="I145" s="43"/>
      <c r="J145" s="44"/>
    </row>
    <row r="146" ht="45">
      <c r="A146" s="35" t="s">
        <v>56</v>
      </c>
      <c r="B146" s="42"/>
      <c r="C146" s="43"/>
      <c r="D146" s="43"/>
      <c r="E146" s="45" t="s">
        <v>809</v>
      </c>
      <c r="F146" s="43"/>
      <c r="G146" s="43"/>
      <c r="H146" s="43"/>
      <c r="I146" s="43"/>
      <c r="J146" s="44"/>
    </row>
    <row r="147" ht="150">
      <c r="A147" s="35" t="s">
        <v>58</v>
      </c>
      <c r="B147" s="42"/>
      <c r="C147" s="43"/>
      <c r="D147" s="43"/>
      <c r="E147" s="37" t="s">
        <v>266</v>
      </c>
      <c r="F147" s="43"/>
      <c r="G147" s="43"/>
      <c r="H147" s="43"/>
      <c r="I147" s="43"/>
      <c r="J147" s="44"/>
    </row>
    <row r="148">
      <c r="A148" s="35" t="s">
        <v>48</v>
      </c>
      <c r="B148" s="35">
        <v>35</v>
      </c>
      <c r="C148" s="36" t="s">
        <v>810</v>
      </c>
      <c r="D148" s="35" t="s">
        <v>50</v>
      </c>
      <c r="E148" s="37" t="s">
        <v>811</v>
      </c>
      <c r="F148" s="38" t="s">
        <v>142</v>
      </c>
      <c r="G148" s="39">
        <v>13.176</v>
      </c>
      <c r="H148" s="40">
        <v>0</v>
      </c>
      <c r="I148" s="40">
        <f>ROUND(G148*H148,P4)</f>
        <v>0</v>
      </c>
      <c r="J148" s="38" t="s">
        <v>63</v>
      </c>
      <c r="O148" s="41">
        <f>I148*0.21</f>
        <v>0</v>
      </c>
      <c r="P148">
        <v>3</v>
      </c>
    </row>
    <row r="149" ht="30">
      <c r="A149" s="35" t="s">
        <v>54</v>
      </c>
      <c r="B149" s="42"/>
      <c r="C149" s="43"/>
      <c r="D149" s="43"/>
      <c r="E149" s="37" t="s">
        <v>812</v>
      </c>
      <c r="F149" s="43"/>
      <c r="G149" s="43"/>
      <c r="H149" s="43"/>
      <c r="I149" s="43"/>
      <c r="J149" s="44"/>
    </row>
    <row r="150" ht="30">
      <c r="A150" s="35" t="s">
        <v>56</v>
      </c>
      <c r="B150" s="42"/>
      <c r="C150" s="43"/>
      <c r="D150" s="43"/>
      <c r="E150" s="45" t="s">
        <v>813</v>
      </c>
      <c r="F150" s="43"/>
      <c r="G150" s="43"/>
      <c r="H150" s="43"/>
      <c r="I150" s="43"/>
      <c r="J150" s="44"/>
    </row>
    <row r="151" ht="409.5">
      <c r="A151" s="35" t="s">
        <v>58</v>
      </c>
      <c r="B151" s="42"/>
      <c r="C151" s="43"/>
      <c r="D151" s="43"/>
      <c r="E151" s="37" t="s">
        <v>814</v>
      </c>
      <c r="F151" s="43"/>
      <c r="G151" s="43"/>
      <c r="H151" s="43"/>
      <c r="I151" s="43"/>
      <c r="J151" s="44"/>
    </row>
    <row r="152">
      <c r="A152" s="29" t="s">
        <v>45</v>
      </c>
      <c r="B152" s="30"/>
      <c r="C152" s="31" t="s">
        <v>267</v>
      </c>
      <c r="D152" s="32"/>
      <c r="E152" s="29" t="s">
        <v>268</v>
      </c>
      <c r="F152" s="32"/>
      <c r="G152" s="32"/>
      <c r="H152" s="32"/>
      <c r="I152" s="33">
        <f>SUMIFS(I153:I164,A153:A164,"P")</f>
        <v>0</v>
      </c>
      <c r="J152" s="34"/>
    </row>
    <row r="153">
      <c r="A153" s="35" t="s">
        <v>48</v>
      </c>
      <c r="B153" s="35">
        <v>36</v>
      </c>
      <c r="C153" s="36" t="s">
        <v>269</v>
      </c>
      <c r="D153" s="35" t="s">
        <v>61</v>
      </c>
      <c r="E153" s="37" t="s">
        <v>270</v>
      </c>
      <c r="F153" s="38" t="s">
        <v>142</v>
      </c>
      <c r="G153" s="39">
        <v>6.282</v>
      </c>
      <c r="H153" s="40">
        <v>0</v>
      </c>
      <c r="I153" s="40">
        <f>ROUND(G153*H153,P4)</f>
        <v>0</v>
      </c>
      <c r="J153" s="38" t="s">
        <v>63</v>
      </c>
      <c r="O153" s="41">
        <f>I153*0.21</f>
        <v>0</v>
      </c>
      <c r="P153">
        <v>3</v>
      </c>
    </row>
    <row r="154" ht="30">
      <c r="A154" s="35" t="s">
        <v>54</v>
      </c>
      <c r="B154" s="42"/>
      <c r="C154" s="43"/>
      <c r="D154" s="43"/>
      <c r="E154" s="37" t="s">
        <v>621</v>
      </c>
      <c r="F154" s="43"/>
      <c r="G154" s="43"/>
      <c r="H154" s="43"/>
      <c r="I154" s="43"/>
      <c r="J154" s="44"/>
    </row>
    <row r="155" ht="45">
      <c r="A155" s="35" t="s">
        <v>56</v>
      </c>
      <c r="B155" s="42"/>
      <c r="C155" s="43"/>
      <c r="D155" s="43"/>
      <c r="E155" s="45" t="s">
        <v>815</v>
      </c>
      <c r="F155" s="43"/>
      <c r="G155" s="43"/>
      <c r="H155" s="43"/>
      <c r="I155" s="43"/>
      <c r="J155" s="44"/>
    </row>
    <row r="156" ht="60">
      <c r="A156" s="35" t="s">
        <v>58</v>
      </c>
      <c r="B156" s="42"/>
      <c r="C156" s="43"/>
      <c r="D156" s="43"/>
      <c r="E156" s="37" t="s">
        <v>273</v>
      </c>
      <c r="F156" s="43"/>
      <c r="G156" s="43"/>
      <c r="H156" s="43"/>
      <c r="I156" s="43"/>
      <c r="J156" s="44"/>
    </row>
    <row r="157">
      <c r="A157" s="35" t="s">
        <v>48</v>
      </c>
      <c r="B157" s="35">
        <v>37</v>
      </c>
      <c r="C157" s="36" t="s">
        <v>269</v>
      </c>
      <c r="D157" s="35" t="s">
        <v>66</v>
      </c>
      <c r="E157" s="37" t="s">
        <v>270</v>
      </c>
      <c r="F157" s="38" t="s">
        <v>142</v>
      </c>
      <c r="G157" s="39">
        <v>5.7729999999999997</v>
      </c>
      <c r="H157" s="40">
        <v>0</v>
      </c>
      <c r="I157" s="40">
        <f>ROUND(G157*H157,P4)</f>
        <v>0</v>
      </c>
      <c r="J157" s="38" t="s">
        <v>63</v>
      </c>
      <c r="O157" s="41">
        <f>I157*0.21</f>
        <v>0</v>
      </c>
      <c r="P157">
        <v>3</v>
      </c>
    </row>
    <row r="158" ht="30">
      <c r="A158" s="35" t="s">
        <v>54</v>
      </c>
      <c r="B158" s="42"/>
      <c r="C158" s="43"/>
      <c r="D158" s="43"/>
      <c r="E158" s="37" t="s">
        <v>623</v>
      </c>
      <c r="F158" s="43"/>
      <c r="G158" s="43"/>
      <c r="H158" s="43"/>
      <c r="I158" s="43"/>
      <c r="J158" s="44"/>
    </row>
    <row r="159" ht="45">
      <c r="A159" s="35" t="s">
        <v>56</v>
      </c>
      <c r="B159" s="42"/>
      <c r="C159" s="43"/>
      <c r="D159" s="43"/>
      <c r="E159" s="45" t="s">
        <v>815</v>
      </c>
      <c r="F159" s="43"/>
      <c r="G159" s="43"/>
      <c r="H159" s="43"/>
      <c r="I159" s="43"/>
      <c r="J159" s="44"/>
    </row>
    <row r="160" ht="60">
      <c r="A160" s="35" t="s">
        <v>58</v>
      </c>
      <c r="B160" s="42"/>
      <c r="C160" s="43"/>
      <c r="D160" s="43"/>
      <c r="E160" s="37" t="s">
        <v>273</v>
      </c>
      <c r="F160" s="43"/>
      <c r="G160" s="43"/>
      <c r="H160" s="43"/>
      <c r="I160" s="43"/>
      <c r="J160" s="44"/>
    </row>
    <row r="161">
      <c r="A161" s="35" t="s">
        <v>48</v>
      </c>
      <c r="B161" s="35">
        <v>38</v>
      </c>
      <c r="C161" s="36" t="s">
        <v>314</v>
      </c>
      <c r="D161" s="35" t="s">
        <v>50</v>
      </c>
      <c r="E161" s="37" t="s">
        <v>315</v>
      </c>
      <c r="F161" s="38" t="s">
        <v>116</v>
      </c>
      <c r="G161" s="39">
        <v>41.875</v>
      </c>
      <c r="H161" s="40">
        <v>0</v>
      </c>
      <c r="I161" s="40">
        <f>ROUND(G161*H161,P4)</f>
        <v>0</v>
      </c>
      <c r="J161" s="38" t="s">
        <v>63</v>
      </c>
      <c r="O161" s="41">
        <f>I161*0.21</f>
        <v>0</v>
      </c>
      <c r="P161">
        <v>3</v>
      </c>
    </row>
    <row r="162" ht="30">
      <c r="A162" s="35" t="s">
        <v>54</v>
      </c>
      <c r="B162" s="42"/>
      <c r="C162" s="43"/>
      <c r="D162" s="43"/>
      <c r="E162" s="37" t="s">
        <v>624</v>
      </c>
      <c r="F162" s="43"/>
      <c r="G162" s="43"/>
      <c r="H162" s="43"/>
      <c r="I162" s="43"/>
      <c r="J162" s="44"/>
    </row>
    <row r="163" ht="45">
      <c r="A163" s="35" t="s">
        <v>56</v>
      </c>
      <c r="B163" s="42"/>
      <c r="C163" s="43"/>
      <c r="D163" s="43"/>
      <c r="E163" s="45" t="s">
        <v>816</v>
      </c>
      <c r="F163" s="43"/>
      <c r="G163" s="43"/>
      <c r="H163" s="43"/>
      <c r="I163" s="43"/>
      <c r="J163" s="44"/>
    </row>
    <row r="164" ht="165">
      <c r="A164" s="35" t="s">
        <v>58</v>
      </c>
      <c r="B164" s="42"/>
      <c r="C164" s="43"/>
      <c r="D164" s="43"/>
      <c r="E164" s="37" t="s">
        <v>304</v>
      </c>
      <c r="F164" s="43"/>
      <c r="G164" s="43"/>
      <c r="H164" s="43"/>
      <c r="I164" s="43"/>
      <c r="J164" s="44"/>
    </row>
    <row r="165">
      <c r="A165" s="29" t="s">
        <v>45</v>
      </c>
      <c r="B165" s="30"/>
      <c r="C165" s="31" t="s">
        <v>334</v>
      </c>
      <c r="D165" s="32"/>
      <c r="E165" s="29" t="s">
        <v>335</v>
      </c>
      <c r="F165" s="32"/>
      <c r="G165" s="32"/>
      <c r="H165" s="32"/>
      <c r="I165" s="33">
        <f>SUMIFS(I166:I205,A166:A205,"P")</f>
        <v>0</v>
      </c>
      <c r="J165" s="34"/>
    </row>
    <row r="166" ht="30">
      <c r="A166" s="35" t="s">
        <v>48</v>
      </c>
      <c r="B166" s="35">
        <v>39</v>
      </c>
      <c r="C166" s="36" t="s">
        <v>817</v>
      </c>
      <c r="D166" s="35" t="s">
        <v>50</v>
      </c>
      <c r="E166" s="37" t="s">
        <v>818</v>
      </c>
      <c r="F166" s="38" t="s">
        <v>168</v>
      </c>
      <c r="G166" s="39">
        <v>3</v>
      </c>
      <c r="H166" s="40">
        <v>0</v>
      </c>
      <c r="I166" s="40">
        <f>ROUND(G166*H166,P4)</f>
        <v>0</v>
      </c>
      <c r="J166" s="38" t="s">
        <v>63</v>
      </c>
      <c r="O166" s="41">
        <f>I166*0.21</f>
        <v>0</v>
      </c>
      <c r="P166">
        <v>3</v>
      </c>
    </row>
    <row r="167" ht="45">
      <c r="A167" s="35" t="s">
        <v>54</v>
      </c>
      <c r="B167" s="42"/>
      <c r="C167" s="43"/>
      <c r="D167" s="43"/>
      <c r="E167" s="37" t="s">
        <v>819</v>
      </c>
      <c r="F167" s="43"/>
      <c r="G167" s="43"/>
      <c r="H167" s="43"/>
      <c r="I167" s="43"/>
      <c r="J167" s="44"/>
    </row>
    <row r="168" ht="30">
      <c r="A168" s="35" t="s">
        <v>56</v>
      </c>
      <c r="B168" s="42"/>
      <c r="C168" s="43"/>
      <c r="D168" s="43"/>
      <c r="E168" s="45" t="s">
        <v>820</v>
      </c>
      <c r="F168" s="43"/>
      <c r="G168" s="43"/>
      <c r="H168" s="43"/>
      <c r="I168" s="43"/>
      <c r="J168" s="44"/>
    </row>
    <row r="169" ht="60">
      <c r="A169" s="35" t="s">
        <v>58</v>
      </c>
      <c r="B169" s="42"/>
      <c r="C169" s="43"/>
      <c r="D169" s="43"/>
      <c r="E169" s="37" t="s">
        <v>821</v>
      </c>
      <c r="F169" s="43"/>
      <c r="G169" s="43"/>
      <c r="H169" s="43"/>
      <c r="I169" s="43"/>
      <c r="J169" s="44"/>
    </row>
    <row r="170">
      <c r="A170" s="35" t="s">
        <v>48</v>
      </c>
      <c r="B170" s="35">
        <v>40</v>
      </c>
      <c r="C170" s="36" t="s">
        <v>626</v>
      </c>
      <c r="D170" s="35" t="s">
        <v>50</v>
      </c>
      <c r="E170" s="37" t="s">
        <v>627</v>
      </c>
      <c r="F170" s="38" t="s">
        <v>168</v>
      </c>
      <c r="G170" s="39">
        <v>10</v>
      </c>
      <c r="H170" s="40">
        <v>0</v>
      </c>
      <c r="I170" s="40">
        <f>ROUND(G170*H170,P4)</f>
        <v>0</v>
      </c>
      <c r="J170" s="38" t="s">
        <v>63</v>
      </c>
      <c r="O170" s="41">
        <f>I170*0.21</f>
        <v>0</v>
      </c>
      <c r="P170">
        <v>3</v>
      </c>
    </row>
    <row r="171">
      <c r="A171" s="35" t="s">
        <v>54</v>
      </c>
      <c r="B171" s="42"/>
      <c r="C171" s="43"/>
      <c r="D171" s="43"/>
      <c r="E171" s="37" t="s">
        <v>822</v>
      </c>
      <c r="F171" s="43"/>
      <c r="G171" s="43"/>
      <c r="H171" s="43"/>
      <c r="I171" s="43"/>
      <c r="J171" s="44"/>
    </row>
    <row r="172" ht="30">
      <c r="A172" s="35" t="s">
        <v>56</v>
      </c>
      <c r="B172" s="42"/>
      <c r="C172" s="43"/>
      <c r="D172" s="43"/>
      <c r="E172" s="45" t="s">
        <v>376</v>
      </c>
      <c r="F172" s="43"/>
      <c r="G172" s="43"/>
      <c r="H172" s="43"/>
      <c r="I172" s="43"/>
      <c r="J172" s="44"/>
    </row>
    <row r="173" ht="330">
      <c r="A173" s="35" t="s">
        <v>58</v>
      </c>
      <c r="B173" s="42"/>
      <c r="C173" s="43"/>
      <c r="D173" s="43"/>
      <c r="E173" s="37" t="s">
        <v>630</v>
      </c>
      <c r="F173" s="43"/>
      <c r="G173" s="43"/>
      <c r="H173" s="43"/>
      <c r="I173" s="43"/>
      <c r="J173" s="44"/>
    </row>
    <row r="174">
      <c r="A174" s="35" t="s">
        <v>48</v>
      </c>
      <c r="B174" s="35">
        <v>41</v>
      </c>
      <c r="C174" s="36" t="s">
        <v>823</v>
      </c>
      <c r="D174" s="35" t="s">
        <v>50</v>
      </c>
      <c r="E174" s="37" t="s">
        <v>824</v>
      </c>
      <c r="F174" s="38" t="s">
        <v>168</v>
      </c>
      <c r="G174" s="39">
        <v>26.5</v>
      </c>
      <c r="H174" s="40">
        <v>0</v>
      </c>
      <c r="I174" s="40">
        <f>ROUND(G174*H174,P4)</f>
        <v>0</v>
      </c>
      <c r="J174" s="38" t="s">
        <v>63</v>
      </c>
      <c r="O174" s="41">
        <f>I174*0.21</f>
        <v>0</v>
      </c>
      <c r="P174">
        <v>3</v>
      </c>
    </row>
    <row r="175">
      <c r="A175" s="35" t="s">
        <v>54</v>
      </c>
      <c r="B175" s="42"/>
      <c r="C175" s="43"/>
      <c r="D175" s="43"/>
      <c r="E175" s="37" t="s">
        <v>825</v>
      </c>
      <c r="F175" s="43"/>
      <c r="G175" s="43"/>
      <c r="H175" s="43"/>
      <c r="I175" s="43"/>
      <c r="J175" s="44"/>
    </row>
    <row r="176" ht="45">
      <c r="A176" s="35" t="s">
        <v>56</v>
      </c>
      <c r="B176" s="42"/>
      <c r="C176" s="43"/>
      <c r="D176" s="43"/>
      <c r="E176" s="45" t="s">
        <v>826</v>
      </c>
      <c r="F176" s="43"/>
      <c r="G176" s="43"/>
      <c r="H176" s="43"/>
      <c r="I176" s="43"/>
      <c r="J176" s="44"/>
    </row>
    <row r="177" ht="330">
      <c r="A177" s="35" t="s">
        <v>58</v>
      </c>
      <c r="B177" s="42"/>
      <c r="C177" s="43"/>
      <c r="D177" s="43"/>
      <c r="E177" s="37" t="s">
        <v>630</v>
      </c>
      <c r="F177" s="43"/>
      <c r="G177" s="43"/>
      <c r="H177" s="43"/>
      <c r="I177" s="43"/>
      <c r="J177" s="44"/>
    </row>
    <row r="178">
      <c r="A178" s="35" t="s">
        <v>48</v>
      </c>
      <c r="B178" s="35">
        <v>42</v>
      </c>
      <c r="C178" s="36" t="s">
        <v>695</v>
      </c>
      <c r="D178" s="35" t="s">
        <v>50</v>
      </c>
      <c r="E178" s="37" t="s">
        <v>696</v>
      </c>
      <c r="F178" s="38" t="s">
        <v>102</v>
      </c>
      <c r="G178" s="39">
        <v>1</v>
      </c>
      <c r="H178" s="40">
        <v>0</v>
      </c>
      <c r="I178" s="40">
        <f>ROUND(G178*H178,P4)</f>
        <v>0</v>
      </c>
      <c r="J178" s="38" t="s">
        <v>63</v>
      </c>
      <c r="O178" s="41">
        <f>I178*0.21</f>
        <v>0</v>
      </c>
      <c r="P178">
        <v>3</v>
      </c>
    </row>
    <row r="179">
      <c r="A179" s="35" t="s">
        <v>54</v>
      </c>
      <c r="B179" s="42"/>
      <c r="C179" s="43"/>
      <c r="D179" s="43"/>
      <c r="E179" s="37" t="s">
        <v>827</v>
      </c>
      <c r="F179" s="43"/>
      <c r="G179" s="43"/>
      <c r="H179" s="43"/>
      <c r="I179" s="43"/>
      <c r="J179" s="44"/>
    </row>
    <row r="180" ht="30">
      <c r="A180" s="35" t="s">
        <v>56</v>
      </c>
      <c r="B180" s="42"/>
      <c r="C180" s="43"/>
      <c r="D180" s="43"/>
      <c r="E180" s="45" t="s">
        <v>828</v>
      </c>
      <c r="F180" s="43"/>
      <c r="G180" s="43"/>
      <c r="H180" s="43"/>
      <c r="I180" s="43"/>
      <c r="J180" s="44"/>
    </row>
    <row r="181" ht="45">
      <c r="A181" s="35" t="s">
        <v>58</v>
      </c>
      <c r="B181" s="42"/>
      <c r="C181" s="43"/>
      <c r="D181" s="43"/>
      <c r="E181" s="37" t="s">
        <v>699</v>
      </c>
      <c r="F181" s="43"/>
      <c r="G181" s="43"/>
      <c r="H181" s="43"/>
      <c r="I181" s="43"/>
      <c r="J181" s="44"/>
    </row>
    <row r="182">
      <c r="A182" s="35" t="s">
        <v>48</v>
      </c>
      <c r="B182" s="35">
        <v>43</v>
      </c>
      <c r="C182" s="36" t="s">
        <v>829</v>
      </c>
      <c r="D182" s="35" t="s">
        <v>50</v>
      </c>
      <c r="E182" s="37" t="s">
        <v>830</v>
      </c>
      <c r="F182" s="38" t="s">
        <v>102</v>
      </c>
      <c r="G182" s="39">
        <v>3</v>
      </c>
      <c r="H182" s="40">
        <v>0</v>
      </c>
      <c r="I182" s="40">
        <f>ROUND(G182*H182,P4)</f>
        <v>0</v>
      </c>
      <c r="J182" s="38" t="s">
        <v>63</v>
      </c>
      <c r="O182" s="41">
        <f>I182*0.21</f>
        <v>0</v>
      </c>
      <c r="P182">
        <v>3</v>
      </c>
    </row>
    <row r="183" ht="45">
      <c r="A183" s="35" t="s">
        <v>54</v>
      </c>
      <c r="B183" s="42"/>
      <c r="C183" s="43"/>
      <c r="D183" s="43"/>
      <c r="E183" s="37" t="s">
        <v>831</v>
      </c>
      <c r="F183" s="43"/>
      <c r="G183" s="43"/>
      <c r="H183" s="43"/>
      <c r="I183" s="43"/>
      <c r="J183" s="44"/>
    </row>
    <row r="184" ht="30">
      <c r="A184" s="35" t="s">
        <v>56</v>
      </c>
      <c r="B184" s="42"/>
      <c r="C184" s="43"/>
      <c r="D184" s="43"/>
      <c r="E184" s="45" t="s">
        <v>832</v>
      </c>
      <c r="F184" s="43"/>
      <c r="G184" s="43"/>
      <c r="H184" s="43"/>
      <c r="I184" s="43"/>
      <c r="J184" s="44"/>
    </row>
    <row r="185" ht="345">
      <c r="A185" s="35" t="s">
        <v>58</v>
      </c>
      <c r="B185" s="42"/>
      <c r="C185" s="43"/>
      <c r="D185" s="43"/>
      <c r="E185" s="37" t="s">
        <v>703</v>
      </c>
      <c r="F185" s="43"/>
      <c r="G185" s="43"/>
      <c r="H185" s="43"/>
      <c r="I185" s="43"/>
      <c r="J185" s="44"/>
    </row>
    <row r="186">
      <c r="A186" s="35" t="s">
        <v>48</v>
      </c>
      <c r="B186" s="35">
        <v>44</v>
      </c>
      <c r="C186" s="36" t="s">
        <v>833</v>
      </c>
      <c r="D186" s="35" t="s">
        <v>50</v>
      </c>
      <c r="E186" s="37" t="s">
        <v>834</v>
      </c>
      <c r="F186" s="38" t="s">
        <v>102</v>
      </c>
      <c r="G186" s="39">
        <v>2</v>
      </c>
      <c r="H186" s="40">
        <v>0</v>
      </c>
      <c r="I186" s="40">
        <f>ROUND(G186*H186,P4)</f>
        <v>0</v>
      </c>
      <c r="J186" s="38" t="s">
        <v>63</v>
      </c>
      <c r="O186" s="41">
        <f>I186*0.21</f>
        <v>0</v>
      </c>
      <c r="P186">
        <v>3</v>
      </c>
    </row>
    <row r="187">
      <c r="A187" s="35" t="s">
        <v>54</v>
      </c>
      <c r="B187" s="42"/>
      <c r="C187" s="43"/>
      <c r="D187" s="43"/>
      <c r="E187" s="37" t="s">
        <v>835</v>
      </c>
      <c r="F187" s="43"/>
      <c r="G187" s="43"/>
      <c r="H187" s="43"/>
      <c r="I187" s="43"/>
      <c r="J187" s="44"/>
    </row>
    <row r="188" ht="30">
      <c r="A188" s="35" t="s">
        <v>56</v>
      </c>
      <c r="B188" s="42"/>
      <c r="C188" s="43"/>
      <c r="D188" s="43"/>
      <c r="E188" s="45" t="s">
        <v>112</v>
      </c>
      <c r="F188" s="43"/>
      <c r="G188" s="43"/>
      <c r="H188" s="43"/>
      <c r="I188" s="43"/>
      <c r="J188" s="44"/>
    </row>
    <row r="189" ht="105">
      <c r="A189" s="35" t="s">
        <v>58</v>
      </c>
      <c r="B189" s="42"/>
      <c r="C189" s="43"/>
      <c r="D189" s="43"/>
      <c r="E189" s="37" t="s">
        <v>836</v>
      </c>
      <c r="F189" s="43"/>
      <c r="G189" s="43"/>
      <c r="H189" s="43"/>
      <c r="I189" s="43"/>
      <c r="J189" s="44"/>
    </row>
    <row r="190">
      <c r="A190" s="35" t="s">
        <v>48</v>
      </c>
      <c r="B190" s="35">
        <v>45</v>
      </c>
      <c r="C190" s="36" t="s">
        <v>641</v>
      </c>
      <c r="D190" s="35" t="s">
        <v>50</v>
      </c>
      <c r="E190" s="37" t="s">
        <v>642</v>
      </c>
      <c r="F190" s="38" t="s">
        <v>168</v>
      </c>
      <c r="G190" s="39">
        <v>10</v>
      </c>
      <c r="H190" s="40">
        <v>0</v>
      </c>
      <c r="I190" s="40">
        <f>ROUND(G190*H190,P4)</f>
        <v>0</v>
      </c>
      <c r="J190" s="38" t="s">
        <v>63</v>
      </c>
      <c r="O190" s="41">
        <f>I190*0.21</f>
        <v>0</v>
      </c>
      <c r="P190">
        <v>3</v>
      </c>
    </row>
    <row r="191">
      <c r="A191" s="35" t="s">
        <v>54</v>
      </c>
      <c r="B191" s="42"/>
      <c r="C191" s="43"/>
      <c r="D191" s="43"/>
      <c r="E191" s="46" t="s">
        <v>50</v>
      </c>
      <c r="F191" s="43"/>
      <c r="G191" s="43"/>
      <c r="H191" s="43"/>
      <c r="I191" s="43"/>
      <c r="J191" s="44"/>
    </row>
    <row r="192" ht="30">
      <c r="A192" s="35" t="s">
        <v>56</v>
      </c>
      <c r="B192" s="42"/>
      <c r="C192" s="43"/>
      <c r="D192" s="43"/>
      <c r="E192" s="45" t="s">
        <v>837</v>
      </c>
      <c r="F192" s="43"/>
      <c r="G192" s="43"/>
      <c r="H192" s="43"/>
      <c r="I192" s="43"/>
      <c r="J192" s="44"/>
    </row>
    <row r="193" ht="75">
      <c r="A193" s="35" t="s">
        <v>58</v>
      </c>
      <c r="B193" s="42"/>
      <c r="C193" s="43"/>
      <c r="D193" s="43"/>
      <c r="E193" s="37" t="s">
        <v>643</v>
      </c>
      <c r="F193" s="43"/>
      <c r="G193" s="43"/>
      <c r="H193" s="43"/>
      <c r="I193" s="43"/>
      <c r="J193" s="44"/>
    </row>
    <row r="194">
      <c r="A194" s="35" t="s">
        <v>48</v>
      </c>
      <c r="B194" s="35">
        <v>46</v>
      </c>
      <c r="C194" s="36" t="s">
        <v>838</v>
      </c>
      <c r="D194" s="35" t="s">
        <v>50</v>
      </c>
      <c r="E194" s="37" t="s">
        <v>839</v>
      </c>
      <c r="F194" s="38" t="s">
        <v>168</v>
      </c>
      <c r="G194" s="39">
        <v>3</v>
      </c>
      <c r="H194" s="40">
        <v>0</v>
      </c>
      <c r="I194" s="40">
        <f>ROUND(G194*H194,P4)</f>
        <v>0</v>
      </c>
      <c r="J194" s="38" t="s">
        <v>63</v>
      </c>
      <c r="O194" s="41">
        <f>I194*0.21</f>
        <v>0</v>
      </c>
      <c r="P194">
        <v>3</v>
      </c>
    </row>
    <row r="195">
      <c r="A195" s="35" t="s">
        <v>54</v>
      </c>
      <c r="B195" s="42"/>
      <c r="C195" s="43"/>
      <c r="D195" s="43"/>
      <c r="E195" s="46" t="s">
        <v>50</v>
      </c>
      <c r="F195" s="43"/>
      <c r="G195" s="43"/>
      <c r="H195" s="43"/>
      <c r="I195" s="43"/>
      <c r="J195" s="44"/>
    </row>
    <row r="196" ht="30">
      <c r="A196" s="35" t="s">
        <v>56</v>
      </c>
      <c r="B196" s="42"/>
      <c r="C196" s="43"/>
      <c r="D196" s="43"/>
      <c r="E196" s="45" t="s">
        <v>840</v>
      </c>
      <c r="F196" s="43"/>
      <c r="G196" s="43"/>
      <c r="H196" s="43"/>
      <c r="I196" s="43"/>
      <c r="J196" s="44"/>
    </row>
    <row r="197" ht="75">
      <c r="A197" s="35" t="s">
        <v>58</v>
      </c>
      <c r="B197" s="42"/>
      <c r="C197" s="43"/>
      <c r="D197" s="43"/>
      <c r="E197" s="37" t="s">
        <v>643</v>
      </c>
      <c r="F197" s="43"/>
      <c r="G197" s="43"/>
      <c r="H197" s="43"/>
      <c r="I197" s="43"/>
      <c r="J197" s="44"/>
    </row>
    <row r="198">
      <c r="A198" s="35" t="s">
        <v>48</v>
      </c>
      <c r="B198" s="35">
        <v>47</v>
      </c>
      <c r="C198" s="36" t="s">
        <v>841</v>
      </c>
      <c r="D198" s="35" t="s">
        <v>50</v>
      </c>
      <c r="E198" s="37" t="s">
        <v>842</v>
      </c>
      <c r="F198" s="38" t="s">
        <v>168</v>
      </c>
      <c r="G198" s="39">
        <v>23.5</v>
      </c>
      <c r="H198" s="40">
        <v>0</v>
      </c>
      <c r="I198" s="40">
        <f>ROUND(G198*H198,P4)</f>
        <v>0</v>
      </c>
      <c r="J198" s="38" t="s">
        <v>63</v>
      </c>
      <c r="O198" s="41">
        <f>I198*0.21</f>
        <v>0</v>
      </c>
      <c r="P198">
        <v>3</v>
      </c>
    </row>
    <row r="199">
      <c r="A199" s="35" t="s">
        <v>54</v>
      </c>
      <c r="B199" s="42"/>
      <c r="C199" s="43"/>
      <c r="D199" s="43"/>
      <c r="E199" s="46" t="s">
        <v>50</v>
      </c>
      <c r="F199" s="43"/>
      <c r="G199" s="43"/>
      <c r="H199" s="43"/>
      <c r="I199" s="43"/>
      <c r="J199" s="44"/>
    </row>
    <row r="200" ht="30">
      <c r="A200" s="35" t="s">
        <v>56</v>
      </c>
      <c r="B200" s="42"/>
      <c r="C200" s="43"/>
      <c r="D200" s="43"/>
      <c r="E200" s="45" t="s">
        <v>843</v>
      </c>
      <c r="F200" s="43"/>
      <c r="G200" s="43"/>
      <c r="H200" s="43"/>
      <c r="I200" s="43"/>
      <c r="J200" s="44"/>
    </row>
    <row r="201" ht="75">
      <c r="A201" s="35" t="s">
        <v>58</v>
      </c>
      <c r="B201" s="42"/>
      <c r="C201" s="43"/>
      <c r="D201" s="43"/>
      <c r="E201" s="37" t="s">
        <v>643</v>
      </c>
      <c r="F201" s="43"/>
      <c r="G201" s="43"/>
      <c r="H201" s="43"/>
      <c r="I201" s="43"/>
      <c r="J201" s="44"/>
    </row>
    <row r="202">
      <c r="A202" s="35" t="s">
        <v>48</v>
      </c>
      <c r="B202" s="35">
        <v>48</v>
      </c>
      <c r="C202" s="36" t="s">
        <v>730</v>
      </c>
      <c r="D202" s="35" t="s">
        <v>50</v>
      </c>
      <c r="E202" s="37" t="s">
        <v>731</v>
      </c>
      <c r="F202" s="38" t="s">
        <v>168</v>
      </c>
      <c r="G202" s="39">
        <v>36.5</v>
      </c>
      <c r="H202" s="40">
        <v>0</v>
      </c>
      <c r="I202" s="40">
        <f>ROUND(G202*H202,P4)</f>
        <v>0</v>
      </c>
      <c r="J202" s="38" t="s">
        <v>63</v>
      </c>
      <c r="O202" s="41">
        <f>I202*0.21</f>
        <v>0</v>
      </c>
      <c r="P202">
        <v>3</v>
      </c>
    </row>
    <row r="203">
      <c r="A203" s="35" t="s">
        <v>54</v>
      </c>
      <c r="B203" s="42"/>
      <c r="C203" s="43"/>
      <c r="D203" s="43"/>
      <c r="E203" s="46"/>
      <c r="F203" s="43"/>
      <c r="G203" s="43"/>
      <c r="H203" s="43"/>
      <c r="I203" s="43"/>
      <c r="J203" s="44"/>
    </row>
    <row r="204" ht="60">
      <c r="A204" s="35" t="s">
        <v>56</v>
      </c>
      <c r="B204" s="42"/>
      <c r="C204" s="43"/>
      <c r="D204" s="43"/>
      <c r="E204" s="45" t="s">
        <v>844</v>
      </c>
      <c r="F204" s="43"/>
      <c r="G204" s="43"/>
      <c r="H204" s="43"/>
      <c r="I204" s="43"/>
      <c r="J204" s="44"/>
    </row>
    <row r="205" ht="30">
      <c r="A205" s="35" t="s">
        <v>58</v>
      </c>
      <c r="B205" s="42"/>
      <c r="C205" s="43"/>
      <c r="D205" s="43"/>
      <c r="E205" s="37" t="s">
        <v>733</v>
      </c>
      <c r="F205" s="43"/>
      <c r="G205" s="43"/>
      <c r="H205" s="43"/>
      <c r="I205" s="43"/>
      <c r="J205" s="44"/>
    </row>
    <row r="206">
      <c r="A206" s="29" t="s">
        <v>45</v>
      </c>
      <c r="B206" s="30"/>
      <c r="C206" s="31" t="s">
        <v>341</v>
      </c>
      <c r="D206" s="32"/>
      <c r="E206" s="29" t="s">
        <v>342</v>
      </c>
      <c r="F206" s="32"/>
      <c r="G206" s="32"/>
      <c r="H206" s="32"/>
      <c r="I206" s="33">
        <f>SUMIFS(I207:I222,A207:A222,"P")</f>
        <v>0</v>
      </c>
      <c r="J206" s="34"/>
    </row>
    <row r="207">
      <c r="A207" s="35" t="s">
        <v>48</v>
      </c>
      <c r="B207" s="35">
        <v>49</v>
      </c>
      <c r="C207" s="36" t="s">
        <v>845</v>
      </c>
      <c r="D207" s="35" t="s">
        <v>50</v>
      </c>
      <c r="E207" s="37" t="s">
        <v>846</v>
      </c>
      <c r="F207" s="38" t="s">
        <v>102</v>
      </c>
      <c r="G207" s="39">
        <v>1</v>
      </c>
      <c r="H207" s="40">
        <v>0</v>
      </c>
      <c r="I207" s="40">
        <f>ROUND(G207*H207,P4)</f>
        <v>0</v>
      </c>
      <c r="J207" s="38" t="s">
        <v>63</v>
      </c>
      <c r="O207" s="41">
        <f>I207*0.21</f>
        <v>0</v>
      </c>
      <c r="P207">
        <v>3</v>
      </c>
    </row>
    <row r="208" ht="45">
      <c r="A208" s="35" t="s">
        <v>54</v>
      </c>
      <c r="B208" s="42"/>
      <c r="C208" s="43"/>
      <c r="D208" s="43"/>
      <c r="E208" s="37" t="s">
        <v>847</v>
      </c>
      <c r="F208" s="43"/>
      <c r="G208" s="43"/>
      <c r="H208" s="43"/>
      <c r="I208" s="43"/>
      <c r="J208" s="44"/>
    </row>
    <row r="209" ht="30">
      <c r="A209" s="35" t="s">
        <v>56</v>
      </c>
      <c r="B209" s="42"/>
      <c r="C209" s="43"/>
      <c r="D209" s="43"/>
      <c r="E209" s="45" t="s">
        <v>68</v>
      </c>
      <c r="F209" s="43"/>
      <c r="G209" s="43"/>
      <c r="H209" s="43"/>
      <c r="I209" s="43"/>
      <c r="J209" s="44"/>
    </row>
    <row r="210" ht="409.5">
      <c r="A210" s="35" t="s">
        <v>58</v>
      </c>
      <c r="B210" s="42"/>
      <c r="C210" s="43"/>
      <c r="D210" s="43"/>
      <c r="E210" s="37" t="s">
        <v>848</v>
      </c>
      <c r="F210" s="43"/>
      <c r="G210" s="43"/>
      <c r="H210" s="43"/>
      <c r="I210" s="43"/>
      <c r="J210" s="44"/>
    </row>
    <row r="211">
      <c r="A211" s="35" t="s">
        <v>48</v>
      </c>
      <c r="B211" s="35">
        <v>50</v>
      </c>
      <c r="C211" s="36" t="s">
        <v>412</v>
      </c>
      <c r="D211" s="35" t="s">
        <v>50</v>
      </c>
      <c r="E211" s="37" t="s">
        <v>413</v>
      </c>
      <c r="F211" s="38" t="s">
        <v>168</v>
      </c>
      <c r="G211" s="39">
        <v>43.420000000000002</v>
      </c>
      <c r="H211" s="40">
        <v>0</v>
      </c>
      <c r="I211" s="40">
        <f>ROUND(G211*H211,P4)</f>
        <v>0</v>
      </c>
      <c r="J211" s="38" t="s">
        <v>63</v>
      </c>
      <c r="O211" s="41">
        <f>I211*0.21</f>
        <v>0</v>
      </c>
      <c r="P211">
        <v>3</v>
      </c>
    </row>
    <row r="212">
      <c r="A212" s="35" t="s">
        <v>54</v>
      </c>
      <c r="B212" s="42"/>
      <c r="C212" s="43"/>
      <c r="D212" s="43"/>
      <c r="E212" s="46" t="s">
        <v>50</v>
      </c>
      <c r="F212" s="43"/>
      <c r="G212" s="43"/>
      <c r="H212" s="43"/>
      <c r="I212" s="43"/>
      <c r="J212" s="44"/>
    </row>
    <row r="213" ht="45">
      <c r="A213" s="35" t="s">
        <v>56</v>
      </c>
      <c r="B213" s="42"/>
      <c r="C213" s="43"/>
      <c r="D213" s="43"/>
      <c r="E213" s="45" t="s">
        <v>849</v>
      </c>
      <c r="F213" s="43"/>
      <c r="G213" s="43"/>
      <c r="H213" s="43"/>
      <c r="I213" s="43"/>
      <c r="J213" s="44"/>
    </row>
    <row r="214" ht="30">
      <c r="A214" s="35" t="s">
        <v>58</v>
      </c>
      <c r="B214" s="42"/>
      <c r="C214" s="43"/>
      <c r="D214" s="43"/>
      <c r="E214" s="37" t="s">
        <v>416</v>
      </c>
      <c r="F214" s="43"/>
      <c r="G214" s="43"/>
      <c r="H214" s="43"/>
      <c r="I214" s="43"/>
      <c r="J214" s="44"/>
    </row>
    <row r="215">
      <c r="A215" s="35" t="s">
        <v>48</v>
      </c>
      <c r="B215" s="35">
        <v>51</v>
      </c>
      <c r="C215" s="36" t="s">
        <v>850</v>
      </c>
      <c r="D215" s="35" t="s">
        <v>50</v>
      </c>
      <c r="E215" s="37" t="s">
        <v>851</v>
      </c>
      <c r="F215" s="38" t="s">
        <v>168</v>
      </c>
      <c r="G215" s="39">
        <v>36</v>
      </c>
      <c r="H215" s="40">
        <v>0</v>
      </c>
      <c r="I215" s="40">
        <f>ROUND(G215*H215,P4)</f>
        <v>0</v>
      </c>
      <c r="J215" s="38" t="s">
        <v>53</v>
      </c>
      <c r="O215" s="41">
        <f>I215*0.21</f>
        <v>0</v>
      </c>
      <c r="P215">
        <v>3</v>
      </c>
    </row>
    <row r="216">
      <c r="A216" s="35" t="s">
        <v>54</v>
      </c>
      <c r="B216" s="42"/>
      <c r="C216" s="43"/>
      <c r="D216" s="43"/>
      <c r="E216" s="37" t="s">
        <v>852</v>
      </c>
      <c r="F216" s="43"/>
      <c r="G216" s="43"/>
      <c r="H216" s="43"/>
      <c r="I216" s="43"/>
      <c r="J216" s="44"/>
    </row>
    <row r="217">
      <c r="A217" s="35" t="s">
        <v>56</v>
      </c>
      <c r="B217" s="42"/>
      <c r="C217" s="43"/>
      <c r="D217" s="43"/>
      <c r="E217" s="45" t="s">
        <v>853</v>
      </c>
      <c r="F217" s="43"/>
      <c r="G217" s="43"/>
      <c r="H217" s="43"/>
      <c r="I217" s="43"/>
      <c r="J217" s="44"/>
    </row>
    <row r="218" ht="30">
      <c r="A218" s="35" t="s">
        <v>58</v>
      </c>
      <c r="B218" s="42"/>
      <c r="C218" s="43"/>
      <c r="D218" s="43"/>
      <c r="E218" s="37" t="s">
        <v>854</v>
      </c>
      <c r="F218" s="43"/>
      <c r="G218" s="43"/>
      <c r="H218" s="43"/>
      <c r="I218" s="43"/>
      <c r="J218" s="44"/>
    </row>
    <row r="219">
      <c r="A219" s="35" t="s">
        <v>48</v>
      </c>
      <c r="B219" s="35">
        <v>52</v>
      </c>
      <c r="C219" s="36" t="s">
        <v>855</v>
      </c>
      <c r="D219" s="35" t="s">
        <v>50</v>
      </c>
      <c r="E219" s="37" t="s">
        <v>856</v>
      </c>
      <c r="F219" s="38" t="s">
        <v>142</v>
      </c>
      <c r="G219" s="39">
        <v>7.2000000000000002</v>
      </c>
      <c r="H219" s="40">
        <v>0</v>
      </c>
      <c r="I219" s="40">
        <f>ROUND(G219*H219,P4)</f>
        <v>0</v>
      </c>
      <c r="J219" s="38" t="s">
        <v>63</v>
      </c>
      <c r="O219" s="41">
        <f>I219*0.21</f>
        <v>0</v>
      </c>
      <c r="P219">
        <v>3</v>
      </c>
    </row>
    <row r="220" ht="45">
      <c r="A220" s="35" t="s">
        <v>54</v>
      </c>
      <c r="B220" s="42"/>
      <c r="C220" s="43"/>
      <c r="D220" s="43"/>
      <c r="E220" s="37" t="s">
        <v>857</v>
      </c>
      <c r="F220" s="43"/>
      <c r="G220" s="43"/>
      <c r="H220" s="43"/>
      <c r="I220" s="43"/>
      <c r="J220" s="44"/>
    </row>
    <row r="221" ht="45">
      <c r="A221" s="35" t="s">
        <v>56</v>
      </c>
      <c r="B221" s="42"/>
      <c r="C221" s="43"/>
      <c r="D221" s="43"/>
      <c r="E221" s="45" t="s">
        <v>858</v>
      </c>
      <c r="F221" s="43"/>
      <c r="G221" s="43"/>
      <c r="H221" s="43"/>
      <c r="I221" s="43"/>
      <c r="J221" s="44"/>
    </row>
    <row r="222" ht="150">
      <c r="A222" s="35" t="s">
        <v>58</v>
      </c>
      <c r="B222" s="47"/>
      <c r="C222" s="48"/>
      <c r="D222" s="48"/>
      <c r="E222" s="37" t="s">
        <v>439</v>
      </c>
      <c r="F222" s="48"/>
      <c r="G222" s="48"/>
      <c r="H222" s="48"/>
      <c r="I222" s="48"/>
      <c r="J222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D02840B944C546A8FFB3BEE68E8FD7" ma:contentTypeVersion="40" ma:contentTypeDescription="Vytvoří nový dokument" ma:contentTypeScope="" ma:versionID="09084ee19973f5c4f14fbf5cd2845ab0">
  <xsd:schema xmlns:xsd="http://www.w3.org/2001/XMLSchema" xmlns:xs="http://www.w3.org/2001/XMLSchema" xmlns:p="http://schemas.microsoft.com/office/2006/metadata/properties" xmlns:ns1="http://schemas.microsoft.com/sharepoint/v3" xmlns:ns2="1c5afdd9-10a7-4471-939e-3b6fefddb120" xmlns:ns3="1b0a2e31-377b-4a4f-8b74-191dd8e2e1a2" xmlns:ns4="http://schemas.microsoft.com/sharepoint/v3/fields" targetNamespace="http://schemas.microsoft.com/office/2006/metadata/properties" ma:root="true" ma:fieldsID="868427b91c1e2909f3b1aa54b7e7f642" ns1:_="" ns2:_="" ns3:_="" ns4:_="">
    <xsd:import namespace="http://schemas.microsoft.com/sharepoint/v3"/>
    <xsd:import namespace="1c5afdd9-10a7-4471-939e-3b6fefddb120"/>
    <xsd:import namespace="1b0a2e31-377b-4a4f-8b74-191dd8e2e1a2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A" minOccurs="0"/>
                <xsd:element ref="ns1:ClientSideApplicationId" minOccurs="0"/>
                <xsd:element ref="ns1:PageLayoutType" minOccurs="0"/>
                <xsd:element ref="ns1:CanvasContent1" minOccurs="0"/>
                <xsd:element ref="ns1:BannerImageUrl" minOccurs="0"/>
                <xsd:element ref="ns1:BannerImageOffset" minOccurs="0"/>
                <xsd:element ref="ns4:Description" minOccurs="0"/>
                <xsd:element ref="ns1:PromotedState" minOccurs="0"/>
                <xsd:element ref="ns3:MediaServiceAutoKeyPoints" minOccurs="0"/>
                <xsd:element ref="ns3:MediaServiceKeyPoints" minOccurs="0"/>
                <xsd:element ref="ns3:Odkaz" minOccurs="0"/>
                <xsd:element ref="ns3:MediaLengthInSeconds" minOccurs="0"/>
                <xsd:element ref="ns3:Pozn_x00e1_mka" minOccurs="0"/>
                <xsd:element ref="ns2:TaxCatchAll" minOccurs="0"/>
                <xsd:element ref="ns3:lcf76f155ced4ddcb4097134ff3c332f" minOccurs="0"/>
                <xsd:element ref="ns3:_Flow_SignoffStatus" minOccurs="0"/>
                <xsd:element ref="ns3:MediaServiceObjectDetectorVersions" minOccurs="0"/>
                <xsd:element ref="ns3:Objednatel" minOccurs="0"/>
                <xsd:element ref="ns3:MediaServiceSearchProperties" minOccurs="0"/>
                <xsd:element ref="ns3:Dynamics" minOccurs="0"/>
                <xsd:element ref="ns3:Vlastn_x00ed_kkontrakt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lientSideApplicationId" ma:index="20" nillable="true" ma:displayName="ID stránky klientské aplikace" ma:description="ID stránky klientské aplikace" ma:hidden="true" ma:internalName="ClientSideApplicationId">
      <xsd:simpleType>
        <xsd:restriction base="dms:Unknown"/>
      </xsd:simpleType>
    </xsd:element>
    <xsd:element name="PageLayoutType" ma:index="21" nillable="true" ma:displayName="Typ rozložení stránky" ma:description="Typ rozložení stránky" ma:hidden="true" ma:internalName="PageLayoutType">
      <xsd:simpleType>
        <xsd:restriction base="dms:Text">
          <xsd:maxLength value="255"/>
        </xsd:restriction>
      </xsd:simpleType>
    </xsd:element>
    <xsd:element name="CanvasContent1" ma:index="22" nillable="true" ma:displayName="Obsah plátna pro vytváření webového obsahu" ma:description="V tomto sloupci se ukládá obsah plátna pro vytváření webového obsahu na stránce webu." ma:internalName="CanvasContent1" ma:readOnly="false">
      <xsd:simpleType>
        <xsd:restriction base="dms:Unknown"/>
      </xsd:simpleType>
    </xsd:element>
    <xsd:element name="BannerImageUrl" ma:index="23" nillable="true" ma:displayName="Adresa URL obrázku banneru" ma:description="Adresa URL obrázku banneru" ma:internalName="BannerImage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annerImageOffset" ma:index="24" nillable="true" ma:displayName="Posun obrázku banneru" ma:description="Posun obrázku banneru" ma:hidden="true" ma:internalName="BannerImageOffset">
      <xsd:simpleType>
        <xsd:restriction base="dms:Text"/>
      </xsd:simpleType>
    </xsd:element>
    <xsd:element name="PromotedState" ma:index="26" nillable="true" ma:displayName="Stav se zvýšenou úrovní" ma:default="0" ma:description="" ma:internalName="PromotedState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afdd9-10a7-4471-939e-3b6fefddb1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32" nillable="true" ma:displayName="Taxonomy Catch All Column" ma:hidden="true" ma:list="{288e5711-1c27-48ea-9f57-f75b0e4f0198}" ma:internalName="TaxCatchAll" ma:showField="CatchAllData" ma:web="1c5afdd9-10a7-4471-939e-3b6fefddb1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a2e31-377b-4a4f-8b74-191dd8e2e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A" ma:index="19" nillable="true" ma:displayName="A" ma:format="Image" ma:internalName="A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Odkaz" ma:index="29" nillable="true" ma:displayName="Odkaz" ma:format="Hyperlink" ma:internalName="Odkaz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30" nillable="true" ma:displayName="Length (seconds)" ma:internalName="MediaLengthInSeconds" ma:readOnly="true">
      <xsd:simpleType>
        <xsd:restriction base="dms:Unknown"/>
      </xsd:simpleType>
    </xsd:element>
    <xsd:element name="Pozn_x00e1_mka" ma:index="31" nillable="true" ma:displayName="Poznámka" ma:format="Dropdown" ma:internalName="Pozn_x00e1_mka">
      <xsd:simpleType>
        <xsd:restriction base="dms:Text">
          <xsd:maxLength value="255"/>
        </xsd:restriction>
      </xsd:simpleType>
    </xsd:element>
    <xsd:element name="lcf76f155ced4ddcb4097134ff3c332f" ma:index="34" nillable="true" ma:taxonomy="true" ma:internalName="lcf76f155ced4ddcb4097134ff3c332f" ma:taxonomyFieldName="MediaServiceImageTags" ma:displayName="Značky obrázků" ma:readOnly="false" ma:fieldId="{5cf76f15-5ced-4ddc-b409-7134ff3c332f}" ma:taxonomyMulti="true" ma:sspId="e55adb0b-e27a-463e-bbaa-ef01d4c7bc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35" nillable="true" ma:displayName="Stav odsouhlasení" ma:internalName="Stav_x0020_odsouhlasen_x00ed_">
      <xsd:simpleType>
        <xsd:restriction base="dms:Text"/>
      </xsd:simpleType>
    </xsd:element>
    <xsd:element name="MediaServiceObjectDetectorVersions" ma:index="3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Objednatel" ma:index="37" nillable="true" ma:displayName="Objednatel" ma:format="Dropdown" ma:internalName="Objednatel">
      <xsd:simpleType>
        <xsd:restriction base="dms:Choice">
          <xsd:enumeration value="ŘSD SP"/>
          <xsd:enumeration value="ŘSD ZP"/>
          <xsd:enumeration value="ŘSD CH"/>
        </xsd:restriction>
      </xsd:simpleType>
    </xsd:element>
    <xsd:element name="MediaServiceSearchProperties" ma:index="3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ynamics" ma:index="39" nillable="true" ma:displayName="Dynamics " ma:format="Hyperlink" ma:internalName="Dynamics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Vlastn_x00ed_kkontraktu" ma:index="40" nillable="true" ma:displayName="Vlastník kontraktu" ma:format="Dropdown" ma:internalName="Vlastn_x00ed_kkontraktu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25" nillable="true" ma:displayName="Popis" ma:internalName="Description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ientSideApplicationId xmlns="http://schemas.microsoft.com/sharepoint/v3" xsi:nil="true"/>
    <lcf76f155ced4ddcb4097134ff3c332f xmlns="1b0a2e31-377b-4a4f-8b74-191dd8e2e1a2">
      <Terms xmlns="http://schemas.microsoft.com/office/infopath/2007/PartnerControls"/>
    </lcf76f155ced4ddcb4097134ff3c332f>
    <Objednatel xmlns="1b0a2e31-377b-4a4f-8b74-191dd8e2e1a2" xsi:nil="true"/>
    <CanvasContent1 xmlns="http://schemas.microsoft.com/sharepoint/v3" xsi:nil="true"/>
    <BannerImageUrl xmlns="http://schemas.microsoft.com/sharepoint/v3">
      <Url xsi:nil="true"/>
      <Description xsi:nil="true"/>
    </BannerImageUrl>
    <Odkaz xmlns="1b0a2e31-377b-4a4f-8b74-191dd8e2e1a2">
      <Url xsi:nil="true"/>
      <Description xsi:nil="true"/>
    </Odkaz>
    <_Flow_SignoffStatus xmlns="1b0a2e31-377b-4a4f-8b74-191dd8e2e1a2" xsi:nil="true"/>
    <PageLayoutType xmlns="http://schemas.microsoft.com/sharepoint/v3" xsi:nil="true"/>
    <Dynamics xmlns="1b0a2e31-377b-4a4f-8b74-191dd8e2e1a2">
      <Url xsi:nil="true"/>
      <Description xsi:nil="true"/>
    </Dynamics>
    <Vlastn_x00ed_kkontraktu xmlns="1b0a2e31-377b-4a4f-8b74-191dd8e2e1a2" xsi:nil="true"/>
    <BannerImageOffset xmlns="http://schemas.microsoft.com/sharepoint/v3" xsi:nil="true"/>
    <A xmlns="1b0a2e31-377b-4a4f-8b74-191dd8e2e1a2">
      <Url xsi:nil="true"/>
      <Description xsi:nil="true"/>
    </A>
    <TaxCatchAll xmlns="1c5afdd9-10a7-4471-939e-3b6fefddb120" xsi:nil="true"/>
    <Pozn_x00e1_mka xmlns="1b0a2e31-377b-4a4f-8b74-191dd8e2e1a2" xsi:nil="true"/>
  </documentManagement>
</p:properties>
</file>

<file path=customXml/itemProps1.xml><?xml version="1.0" encoding="utf-8"?>
<ds:datastoreItem xmlns:ds="http://schemas.openxmlformats.org/officeDocument/2006/customXml" ds:itemID="{D7729884-A9EB-4C2E-98A1-0F5A1F08A6C2}"/>
</file>

<file path=customXml/itemProps2.xml><?xml version="1.0" encoding="utf-8"?>
<ds:datastoreItem xmlns:ds="http://schemas.openxmlformats.org/officeDocument/2006/customXml" ds:itemID="{C418B02F-9112-4301-BC2B-7524000EF566}"/>
</file>

<file path=customXml/itemProps3.xml><?xml version="1.0" encoding="utf-8"?>
<ds:datastoreItem xmlns:ds="http://schemas.openxmlformats.org/officeDocument/2006/customXml" ds:itemID="{37CD228B-5CBD-40D1-AE11-8599D995602D}"/>
</file>

<file path=docProps/app.xml><?xml version="1.0" encoding="utf-8"?>
<Properties xmlns="http://schemas.openxmlformats.org/officeDocument/2006/extended-properties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Kadlecová</dc:creator>
  <cp:lastModifiedBy>Hana Kadlecová</cp:lastModifiedBy>
  <dcterms:created xsi:type="dcterms:W3CDTF">2025-03-06T14:18:09Z</dcterms:created>
  <dcterms:modified xsi:type="dcterms:W3CDTF">2025-03-06T14:18:09Z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0x010100D6D02840B944C546A8FFB3BEE68E8FD7</vt:lpwstr>
  </property>
</Properties>
</file>